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0" windowWidth="15600" windowHeight="11760" firstSheet="1" activeTab="1"/>
  </bookViews>
  <sheets>
    <sheet name="InfoVisor" sheetId="7" state="hidden" r:id="rId1"/>
    <sheet name="Отчет" sheetId="9" r:id="rId2"/>
    <sheet name="data" sheetId="5" state="hidden" r:id="rId3"/>
    <sheet name="IVCodes" sheetId="4" state="hidden" r:id="rId4"/>
  </sheets>
  <externalReferences>
    <externalReference r:id="rId5"/>
  </externalReferences>
  <definedNames>
    <definedName name="_xlnm.Print_Titles" localSheetId="1">Отчет!$A:$A</definedName>
  </definedNames>
  <calcPr calcId="145621"/>
</workbook>
</file>

<file path=xl/calcChain.xml><?xml version="1.0" encoding="utf-8"?>
<calcChain xmlns="http://schemas.openxmlformats.org/spreadsheetml/2006/main">
  <c r="EB24" i="9" l="1"/>
  <c r="EC24" i="9"/>
  <c r="EB42" i="9"/>
  <c r="EC42" i="9"/>
  <c r="EB54" i="9"/>
  <c r="EC54" i="9"/>
  <c r="EB55" i="9"/>
  <c r="EC55" i="9"/>
  <c r="DL24" i="9"/>
  <c r="DM24" i="9"/>
  <c r="DL42" i="9"/>
  <c r="DM42" i="9"/>
  <c r="DL54" i="9"/>
  <c r="DM54" i="9"/>
  <c r="CV24" i="9"/>
  <c r="CW24" i="9"/>
  <c r="CV54" i="9"/>
  <c r="CW54" i="9"/>
  <c r="CR42" i="9"/>
  <c r="CF24" i="9"/>
  <c r="CG24" i="9"/>
  <c r="CF42" i="9"/>
  <c r="CG42" i="9"/>
  <c r="CF54" i="9"/>
  <c r="CG54" i="9"/>
  <c r="CF55" i="9"/>
  <c r="CG55" i="9"/>
  <c r="BP24" i="9"/>
  <c r="BQ24" i="9"/>
  <c r="BP42" i="9"/>
  <c r="BQ42" i="9"/>
  <c r="BP54" i="9"/>
  <c r="BQ54" i="9"/>
  <c r="BP55" i="9"/>
  <c r="BQ55" i="9"/>
  <c r="AZ24" i="9"/>
  <c r="BA24" i="9"/>
  <c r="AZ42" i="9"/>
  <c r="BA42" i="9"/>
  <c r="GM29" i="9"/>
  <c r="GN29" i="9"/>
  <c r="GG29" i="9"/>
  <c r="GH29" i="9"/>
  <c r="BI35" i="9"/>
  <c r="BH35" i="9"/>
  <c r="GT46" i="9"/>
  <c r="GS46" i="9"/>
  <c r="FG46" i="9"/>
  <c r="FF46" i="9"/>
  <c r="EX46" i="9"/>
  <c r="EY46" i="9"/>
  <c r="EU46" i="9"/>
  <c r="ET46" i="9"/>
  <c r="EO46" i="9"/>
  <c r="EL46" i="9"/>
  <c r="DS46" i="9"/>
  <c r="DY46" i="9"/>
  <c r="DR46" i="9"/>
  <c r="DV46" i="9"/>
  <c r="DC46" i="9"/>
  <c r="DI46" i="9"/>
  <c r="DB46" i="9"/>
  <c r="DF46" i="9"/>
  <c r="CM46" i="9"/>
  <c r="CS46" i="9"/>
  <c r="CL46" i="9"/>
  <c r="CP46" i="9"/>
  <c r="AS46" i="9"/>
  <c r="AR46" i="9"/>
  <c r="AC46" i="9"/>
  <c r="AB46" i="9"/>
  <c r="S46" i="9"/>
  <c r="R46" i="9"/>
  <c r="O46" i="9"/>
  <c r="L46" i="9"/>
  <c r="M46" i="9" s="1"/>
  <c r="K46" i="9"/>
  <c r="J46" i="9"/>
  <c r="I46" i="9"/>
  <c r="P46" i="9" s="1"/>
  <c r="H46" i="9"/>
  <c r="N46" i="9" s="1"/>
  <c r="FG44" i="9"/>
  <c r="FF44" i="9"/>
  <c r="EX44" i="9"/>
  <c r="EY44" i="9" s="1"/>
  <c r="EU44" i="9"/>
  <c r="ET44" i="9"/>
  <c r="EL44" i="9"/>
  <c r="DC44" i="9"/>
  <c r="DI44" i="9"/>
  <c r="DB44" i="9"/>
  <c r="DF44" i="9"/>
  <c r="CM44" i="9"/>
  <c r="CS44" i="9"/>
  <c r="CL44" i="9"/>
  <c r="CP44" i="9"/>
  <c r="R44" i="9"/>
  <c r="O44" i="9"/>
  <c r="L44" i="9"/>
  <c r="K44" i="9"/>
  <c r="J44" i="9"/>
  <c r="I44" i="9"/>
  <c r="Q44" i="9" s="1"/>
  <c r="H44" i="9"/>
  <c r="N44" i="9" s="1"/>
  <c r="FG36" i="9"/>
  <c r="FF36" i="9"/>
  <c r="EX36" i="9"/>
  <c r="EY36" i="9" s="1"/>
  <c r="EU36" i="9"/>
  <c r="ET36" i="9"/>
  <c r="EV36" i="9"/>
  <c r="EJ36" i="9"/>
  <c r="DS36" i="9"/>
  <c r="DR36" i="9"/>
  <c r="DC36" i="9"/>
  <c r="DI36" i="9" s="1"/>
  <c r="DB36" i="9"/>
  <c r="DF36" i="9" s="1"/>
  <c r="CM36" i="9"/>
  <c r="CS36" i="9" s="1"/>
  <c r="CL36" i="9"/>
  <c r="CP36" i="9" s="1"/>
  <c r="AS36" i="9"/>
  <c r="AR36" i="9"/>
  <c r="S36" i="9"/>
  <c r="R36" i="9"/>
  <c r="O36" i="9"/>
  <c r="L36" i="9"/>
  <c r="K36" i="9"/>
  <c r="J36" i="9"/>
  <c r="I36" i="9"/>
  <c r="Q36" i="9" s="1"/>
  <c r="H36" i="9"/>
  <c r="N36" i="9" s="1"/>
  <c r="GT35" i="9"/>
  <c r="GS35" i="9"/>
  <c r="GN35" i="9"/>
  <c r="GM35" i="9"/>
  <c r="GH35" i="9"/>
  <c r="GG35" i="9"/>
  <c r="FG35" i="9"/>
  <c r="FF35" i="9"/>
  <c r="EY35" i="9"/>
  <c r="ET35" i="9"/>
  <c r="EV35" i="9"/>
  <c r="EO35" i="9"/>
  <c r="EJ35" i="9"/>
  <c r="EL35" i="9" s="1"/>
  <c r="DS35" i="9"/>
  <c r="DY35" i="9" s="1"/>
  <c r="DR35" i="9"/>
  <c r="DV35" i="9" s="1"/>
  <c r="DC35" i="9"/>
  <c r="DI35" i="9" s="1"/>
  <c r="DB35" i="9"/>
  <c r="DF35" i="9" s="1"/>
  <c r="CM35" i="9"/>
  <c r="CS35" i="9" s="1"/>
  <c r="CL35" i="9"/>
  <c r="CP35" i="9" s="1"/>
  <c r="AS35" i="9"/>
  <c r="AR35" i="9"/>
  <c r="AK35" i="9"/>
  <c r="AJ35" i="9"/>
  <c r="AC35" i="9"/>
  <c r="AB35" i="9"/>
  <c r="S35" i="9"/>
  <c r="L29" i="7" s="1"/>
  <c r="R35" i="9"/>
  <c r="O35" i="9"/>
  <c r="U35" i="9"/>
  <c r="L35" i="9"/>
  <c r="K35" i="9"/>
  <c r="J35" i="9"/>
  <c r="I35" i="9"/>
  <c r="Q35" i="9" s="1"/>
  <c r="H35" i="9"/>
  <c r="N35" i="9" s="1"/>
  <c r="GT29" i="9"/>
  <c r="GS29" i="9"/>
  <c r="FG29" i="9"/>
  <c r="EY29" i="9"/>
  <c r="ET29" i="9"/>
  <c r="EV29" i="9" s="1"/>
  <c r="EO29" i="9"/>
  <c r="EJ29" i="9"/>
  <c r="EL29" i="9"/>
  <c r="DS29" i="9"/>
  <c r="DY29" i="9"/>
  <c r="DR29" i="9"/>
  <c r="DV29" i="9"/>
  <c r="DC29" i="9"/>
  <c r="DI29" i="9"/>
  <c r="DB29" i="9"/>
  <c r="DF29" i="9"/>
  <c r="CM29" i="9"/>
  <c r="CR29" i="9"/>
  <c r="CL29" i="9"/>
  <c r="CP29" i="9"/>
  <c r="BY29" i="9"/>
  <c r="BX29" i="9"/>
  <c r="BI29" i="9"/>
  <c r="BH29" i="9"/>
  <c r="AS29" i="9"/>
  <c r="AR29" i="9"/>
  <c r="AK29" i="9"/>
  <c r="AJ29" i="9"/>
  <c r="AC29" i="9"/>
  <c r="AB29" i="9"/>
  <c r="S29" i="9"/>
  <c r="R29" i="9"/>
  <c r="O29" i="9"/>
  <c r="U29" i="9" s="1"/>
  <c r="L29" i="9"/>
  <c r="K29" i="9"/>
  <c r="J29" i="9"/>
  <c r="I29" i="9"/>
  <c r="H29" i="9"/>
  <c r="GT28" i="9"/>
  <c r="GS28" i="9"/>
  <c r="FG28" i="9"/>
  <c r="FF28" i="9"/>
  <c r="EY28" i="9"/>
  <c r="ET28" i="9"/>
  <c r="EV28" i="9" s="1"/>
  <c r="EO28" i="9"/>
  <c r="EJ28" i="9"/>
  <c r="EL28" i="9"/>
  <c r="DS28" i="9"/>
  <c r="DY28" i="9"/>
  <c r="DR28" i="9"/>
  <c r="DV28" i="9"/>
  <c r="DC28" i="9"/>
  <c r="DI28" i="9"/>
  <c r="DB28" i="9"/>
  <c r="DF28" i="9"/>
  <c r="CM28" i="9"/>
  <c r="CS28" i="9"/>
  <c r="CL28" i="9"/>
  <c r="CP28" i="9"/>
  <c r="BY28" i="9"/>
  <c r="BX28" i="9"/>
  <c r="BI28" i="9"/>
  <c r="BH28" i="9"/>
  <c r="AS28" i="9"/>
  <c r="AR28" i="9"/>
  <c r="AK28" i="9"/>
  <c r="AJ28" i="9"/>
  <c r="AC28" i="9"/>
  <c r="AB28" i="9"/>
  <c r="S28" i="9"/>
  <c r="R28" i="9"/>
  <c r="O28" i="9"/>
  <c r="U28" i="9" s="1"/>
  <c r="L28" i="9"/>
  <c r="K28" i="9"/>
  <c r="J28" i="9"/>
  <c r="I28" i="9"/>
  <c r="H28" i="9"/>
  <c r="N28" i="9" s="1"/>
  <c r="FG26" i="9"/>
  <c r="FF26" i="9"/>
  <c r="EX26" i="9"/>
  <c r="EU26" i="9"/>
  <c r="ET26" i="9"/>
  <c r="EJ26" i="9"/>
  <c r="DS26" i="9"/>
  <c r="DR26" i="9"/>
  <c r="DT26" i="9"/>
  <c r="DC26" i="9"/>
  <c r="DI26" i="9"/>
  <c r="DB26" i="9"/>
  <c r="DF26" i="9"/>
  <c r="CM26" i="9"/>
  <c r="CS26" i="9"/>
  <c r="CL26" i="9"/>
  <c r="CP26" i="9"/>
  <c r="R26" i="9"/>
  <c r="O26" i="9"/>
  <c r="L26" i="9"/>
  <c r="K26" i="9"/>
  <c r="J26" i="9"/>
  <c r="I26" i="9"/>
  <c r="Q26" i="9" s="1"/>
  <c r="H26" i="9"/>
  <c r="N26" i="9" s="1"/>
  <c r="FG22" i="9"/>
  <c r="FF22" i="9"/>
  <c r="EX22" i="9"/>
  <c r="EY22" i="9" s="1"/>
  <c r="EU22" i="9"/>
  <c r="ET22" i="9"/>
  <c r="EO22" i="9"/>
  <c r="EJ22" i="9"/>
  <c r="EL22" i="9"/>
  <c r="DS22" i="9"/>
  <c r="DY22" i="9"/>
  <c r="DR22" i="9"/>
  <c r="DV22" i="9"/>
  <c r="DC22" i="9"/>
  <c r="DI22" i="9"/>
  <c r="DB22" i="9"/>
  <c r="DF22" i="9"/>
  <c r="CM22" i="9"/>
  <c r="CS22" i="9"/>
  <c r="CL22" i="9"/>
  <c r="CP22" i="9"/>
  <c r="AS22" i="9"/>
  <c r="AR22" i="9"/>
  <c r="S22" i="9"/>
  <c r="R22" i="9"/>
  <c r="O22" i="9"/>
  <c r="L22" i="9"/>
  <c r="K22" i="9"/>
  <c r="J22" i="9"/>
  <c r="I22" i="9"/>
  <c r="Q22" i="9"/>
  <c r="H22" i="9"/>
  <c r="M22" i="9"/>
  <c r="FG21" i="9"/>
  <c r="FF21" i="9"/>
  <c r="EX21" i="9"/>
  <c r="EY21" i="9"/>
  <c r="EU21" i="9"/>
  <c r="ET21" i="9"/>
  <c r="EJ21" i="9"/>
  <c r="DS21" i="9"/>
  <c r="DY21" i="9" s="1"/>
  <c r="DR21" i="9"/>
  <c r="DV21" i="9" s="1"/>
  <c r="DC21" i="9"/>
  <c r="DI21" i="9" s="1"/>
  <c r="DB21" i="9"/>
  <c r="DF21" i="9" s="1"/>
  <c r="CM21" i="9"/>
  <c r="CS21" i="9" s="1"/>
  <c r="CL21" i="9"/>
  <c r="CP21" i="9" s="1"/>
  <c r="BY21" i="9"/>
  <c r="BX21" i="9"/>
  <c r="AC21" i="9"/>
  <c r="AB21" i="9"/>
  <c r="S21" i="9"/>
  <c r="R21" i="9"/>
  <c r="O21" i="9"/>
  <c r="L21" i="9"/>
  <c r="K21" i="9"/>
  <c r="J21" i="9"/>
  <c r="I21" i="9"/>
  <c r="Q21" i="9" s="1"/>
  <c r="H21" i="9"/>
  <c r="M21" i="9" s="1"/>
  <c r="FG20" i="9"/>
  <c r="FF20" i="9"/>
  <c r="EX20" i="9"/>
  <c r="EU20" i="9"/>
  <c r="ET20" i="9"/>
  <c r="EJ20" i="9"/>
  <c r="DS20" i="9"/>
  <c r="DR20" i="9"/>
  <c r="DC20" i="9"/>
  <c r="DI20" i="9" s="1"/>
  <c r="DB20" i="9"/>
  <c r="DF20" i="9" s="1"/>
  <c r="CM20" i="9"/>
  <c r="CS20" i="9" s="1"/>
  <c r="CL20" i="9"/>
  <c r="CP20" i="9" s="1"/>
  <c r="T20" i="9"/>
  <c r="S20" i="9"/>
  <c r="R20" i="9"/>
  <c r="O20" i="9"/>
  <c r="L20" i="9"/>
  <c r="K20" i="9"/>
  <c r="J20" i="9"/>
  <c r="I20" i="9"/>
  <c r="Q20" i="9"/>
  <c r="H20" i="9"/>
  <c r="N20" i="9"/>
  <c r="FG18" i="9"/>
  <c r="FF18" i="9"/>
  <c r="EX18" i="9"/>
  <c r="EY18" i="9"/>
  <c r="EU18" i="9"/>
  <c r="ET18" i="9"/>
  <c r="EJ18" i="9"/>
  <c r="DS18" i="9"/>
  <c r="DR18" i="9"/>
  <c r="DC18" i="9"/>
  <c r="DI18" i="9" s="1"/>
  <c r="DB18" i="9"/>
  <c r="DF18" i="9" s="1"/>
  <c r="CM18" i="9"/>
  <c r="CS18" i="9" s="1"/>
  <c r="CL18" i="9"/>
  <c r="CP18" i="9" s="1"/>
  <c r="S18" i="9"/>
  <c r="R18" i="9"/>
  <c r="O18" i="9"/>
  <c r="L18" i="9"/>
  <c r="K18" i="9"/>
  <c r="J18" i="9"/>
  <c r="I18" i="9"/>
  <c r="Q18" i="9" s="1"/>
  <c r="H18" i="9"/>
  <c r="N18" i="9" s="1"/>
  <c r="FG17" i="9"/>
  <c r="FF17" i="9"/>
  <c r="EX17" i="9"/>
  <c r="EU17" i="9"/>
  <c r="ET17" i="9"/>
  <c r="EJ17" i="9"/>
  <c r="DS17" i="9"/>
  <c r="DR17" i="9"/>
  <c r="DC17" i="9"/>
  <c r="DI17" i="9" s="1"/>
  <c r="DB17" i="9"/>
  <c r="DF17" i="9" s="1"/>
  <c r="CM17" i="9"/>
  <c r="CS17" i="9" s="1"/>
  <c r="CL17" i="9"/>
  <c r="CP17" i="9" s="1"/>
  <c r="U17" i="9"/>
  <c r="T17" i="9"/>
  <c r="S17" i="9"/>
  <c r="R17" i="9"/>
  <c r="O17" i="9"/>
  <c r="L17" i="9"/>
  <c r="K17" i="9"/>
  <c r="J17" i="9"/>
  <c r="I17" i="9"/>
  <c r="H17" i="9"/>
  <c r="N17" i="9"/>
  <c r="FG16" i="9"/>
  <c r="FF16" i="9"/>
  <c r="EX16" i="9"/>
  <c r="EY16" i="9"/>
  <c r="EU16" i="9"/>
  <c r="ET16" i="9"/>
  <c r="EO16" i="9"/>
  <c r="EJ16" i="9"/>
  <c r="EL16" i="9" s="1"/>
  <c r="DS16" i="9"/>
  <c r="DR16" i="9"/>
  <c r="DC16" i="9"/>
  <c r="DI16" i="9" s="1"/>
  <c r="DB16" i="9"/>
  <c r="DF16" i="9" s="1"/>
  <c r="CM16" i="9"/>
  <c r="CS16" i="9" s="1"/>
  <c r="CL16" i="9"/>
  <c r="CP16" i="9" s="1"/>
  <c r="S16" i="9"/>
  <c r="R16" i="9"/>
  <c r="O16" i="9"/>
  <c r="P16" i="9" s="1"/>
  <c r="L16" i="9"/>
  <c r="K16" i="9"/>
  <c r="J16" i="9"/>
  <c r="I16" i="9"/>
  <c r="H16" i="9"/>
  <c r="N16" i="9" s="1"/>
  <c r="FG14" i="9"/>
  <c r="FF14" i="9"/>
  <c r="EX14" i="9"/>
  <c r="EU14" i="9"/>
  <c r="ET14" i="9"/>
  <c r="EJ14" i="9"/>
  <c r="DC14" i="9"/>
  <c r="DI14" i="9" s="1"/>
  <c r="DB14" i="9"/>
  <c r="DF14" i="9" s="1"/>
  <c r="CM14" i="9"/>
  <c r="CS14" i="9" s="1"/>
  <c r="CL14" i="9"/>
  <c r="CP14" i="9" s="1"/>
  <c r="R14" i="9"/>
  <c r="O14" i="9"/>
  <c r="L14" i="9"/>
  <c r="K14" i="9"/>
  <c r="H9" i="7"/>
  <c r="J14" i="9"/>
  <c r="I14" i="9"/>
  <c r="Q14" i="9" s="1"/>
  <c r="H14" i="9"/>
  <c r="N14" i="9" s="1"/>
  <c r="FG13" i="9"/>
  <c r="FF13" i="9"/>
  <c r="EX13" i="9"/>
  <c r="EY13" i="9" s="1"/>
  <c r="EU13" i="9"/>
  <c r="ET13" i="9"/>
  <c r="EO13" i="9"/>
  <c r="EJ13" i="9"/>
  <c r="EL13" i="9"/>
  <c r="DS13" i="9"/>
  <c r="DY13" i="9"/>
  <c r="DR13" i="9"/>
  <c r="DV13" i="9"/>
  <c r="DC13" i="9"/>
  <c r="DI13" i="9"/>
  <c r="DB13" i="9"/>
  <c r="DF13" i="9"/>
  <c r="CM13" i="9"/>
  <c r="CS13" i="9"/>
  <c r="CL13" i="9"/>
  <c r="CP13" i="9"/>
  <c r="AS13" i="9"/>
  <c r="AR13" i="9"/>
  <c r="AK13" i="9"/>
  <c r="AJ13" i="9"/>
  <c r="AC13" i="9"/>
  <c r="AB13" i="9"/>
  <c r="S13" i="9"/>
  <c r="R13" i="9"/>
  <c r="T13" i="9" s="1"/>
  <c r="O13" i="9"/>
  <c r="L13" i="9"/>
  <c r="K13" i="9"/>
  <c r="J13" i="9"/>
  <c r="I13" i="9"/>
  <c r="Q13" i="9" s="1"/>
  <c r="H13" i="9"/>
  <c r="N13" i="9" s="1"/>
  <c r="CE54" i="9"/>
  <c r="CD54" i="9"/>
  <c r="CC54" i="9"/>
  <c r="CB54" i="9"/>
  <c r="CA54" i="9"/>
  <c r="BZ54" i="9"/>
  <c r="CE42" i="9"/>
  <c r="CD42" i="9"/>
  <c r="CC42" i="9"/>
  <c r="CB42" i="9"/>
  <c r="CA42" i="9"/>
  <c r="BZ42" i="9"/>
  <c r="CE24" i="9"/>
  <c r="CE55" i="9" s="1"/>
  <c r="CD24" i="9"/>
  <c r="CD55" i="9" s="1"/>
  <c r="CC24" i="9"/>
  <c r="CC55" i="9" s="1"/>
  <c r="CB24" i="9"/>
  <c r="CB55" i="9" s="1"/>
  <c r="CA24" i="9"/>
  <c r="CA55" i="9" s="1"/>
  <c r="BZ24" i="9"/>
  <c r="BZ55" i="9" s="1"/>
  <c r="EW54" i="9"/>
  <c r="EW42" i="9"/>
  <c r="EW24" i="9"/>
  <c r="ET53" i="9"/>
  <c r="ET52" i="9"/>
  <c r="ET51" i="9"/>
  <c r="ET50" i="9"/>
  <c r="ET49" i="9"/>
  <c r="ET48" i="9"/>
  <c r="ET47" i="9"/>
  <c r="ET45" i="9"/>
  <c r="ET43" i="9"/>
  <c r="ET41" i="9"/>
  <c r="ET40" i="9"/>
  <c r="ET39" i="9"/>
  <c r="ET38" i="9"/>
  <c r="ET37" i="9"/>
  <c r="ET34" i="9"/>
  <c r="ET33" i="9"/>
  <c r="ET32" i="9"/>
  <c r="ET31" i="9"/>
  <c r="ET30" i="9"/>
  <c r="ET27" i="9"/>
  <c r="ET25" i="9"/>
  <c r="ET23" i="9"/>
  <c r="ET19" i="9"/>
  <c r="ET15" i="9"/>
  <c r="ET12" i="9"/>
  <c r="EM54" i="9"/>
  <c r="EM42" i="9"/>
  <c r="EM24" i="9"/>
  <c r="EJ54" i="9"/>
  <c r="EJ41" i="9"/>
  <c r="EJ40" i="9"/>
  <c r="EJ39" i="9"/>
  <c r="EJ38" i="9"/>
  <c r="EJ37" i="9"/>
  <c r="EJ34" i="9"/>
  <c r="EJ33" i="9"/>
  <c r="EL33" i="9" s="1"/>
  <c r="EJ32" i="9"/>
  <c r="EJ31" i="9"/>
  <c r="EJ30" i="9"/>
  <c r="EL30" i="9" s="1"/>
  <c r="EJ27" i="9"/>
  <c r="EL27" i="9" s="1"/>
  <c r="EJ25" i="9"/>
  <c r="EJ42" i="9" s="1"/>
  <c r="EJ23" i="9"/>
  <c r="EJ19" i="9"/>
  <c r="EJ15" i="9"/>
  <c r="EJ12" i="9"/>
  <c r="EL12" i="9" s="1"/>
  <c r="CY54" i="9"/>
  <c r="CX54" i="9"/>
  <c r="CY42" i="9"/>
  <c r="CX42" i="9"/>
  <c r="CY24" i="9"/>
  <c r="CY55" i="9" s="1"/>
  <c r="CX24" i="9"/>
  <c r="CX55" i="9" s="1"/>
  <c r="CI54" i="9"/>
  <c r="CH54" i="9"/>
  <c r="CI42" i="9"/>
  <c r="CH42" i="9"/>
  <c r="CI24" i="9"/>
  <c r="CI55" i="9" s="1"/>
  <c r="CH24" i="9"/>
  <c r="CH55" i="9" s="1"/>
  <c r="C54" i="9"/>
  <c r="B54" i="9"/>
  <c r="C42" i="9"/>
  <c r="B42" i="9"/>
  <c r="C24" i="9"/>
  <c r="C55" i="9" s="1"/>
  <c r="B24" i="9"/>
  <c r="DO54" i="9"/>
  <c r="DN54" i="9"/>
  <c r="DO42" i="9"/>
  <c r="DN42" i="9"/>
  <c r="DO24" i="9"/>
  <c r="DO55" i="9"/>
  <c r="DN24" i="9"/>
  <c r="DN55" i="9"/>
  <c r="EL37" i="9"/>
  <c r="H51" i="9"/>
  <c r="I51" i="9"/>
  <c r="O23" i="9"/>
  <c r="L45" i="9"/>
  <c r="L47" i="9"/>
  <c r="I40" i="7" s="1"/>
  <c r="L48" i="9"/>
  <c r="L49" i="9"/>
  <c r="L50" i="9"/>
  <c r="L51" i="9"/>
  <c r="L52" i="9"/>
  <c r="L53" i="9"/>
  <c r="L43" i="9"/>
  <c r="L27" i="9"/>
  <c r="L30" i="9"/>
  <c r="L31" i="9"/>
  <c r="L32" i="9"/>
  <c r="L33" i="9"/>
  <c r="L34" i="9"/>
  <c r="L37" i="9"/>
  <c r="I31" i="7"/>
  <c r="L38" i="9"/>
  <c r="L39" i="9"/>
  <c r="L40" i="9"/>
  <c r="L41" i="9"/>
  <c r="L25" i="9"/>
  <c r="L15" i="9"/>
  <c r="L19" i="9"/>
  <c r="L23" i="9"/>
  <c r="L12" i="9"/>
  <c r="S45" i="9"/>
  <c r="S47" i="9"/>
  <c r="S48" i="9"/>
  <c r="S49" i="9"/>
  <c r="S50" i="9"/>
  <c r="U50" i="9" s="1"/>
  <c r="S51" i="9"/>
  <c r="S52" i="9"/>
  <c r="S53" i="9"/>
  <c r="L46" i="7" s="1"/>
  <c r="S43" i="9"/>
  <c r="S41" i="9"/>
  <c r="S27" i="9"/>
  <c r="S30" i="9"/>
  <c r="U30" i="9"/>
  <c r="S31" i="9"/>
  <c r="S32" i="9"/>
  <c r="S33" i="9"/>
  <c r="S34" i="9"/>
  <c r="U34" i="9" s="1"/>
  <c r="S37" i="9"/>
  <c r="S38" i="9"/>
  <c r="U38" i="9"/>
  <c r="S39" i="9"/>
  <c r="S40" i="9"/>
  <c r="S25" i="9"/>
  <c r="L9" i="7"/>
  <c r="S15" i="9"/>
  <c r="S19" i="9"/>
  <c r="S23" i="9"/>
  <c r="U23" i="9" s="1"/>
  <c r="S12" i="9"/>
  <c r="R45" i="9"/>
  <c r="K38" i="7"/>
  <c r="R47" i="9"/>
  <c r="K40" i="7"/>
  <c r="R48" i="9"/>
  <c r="R49" i="9"/>
  <c r="T49" i="9" s="1"/>
  <c r="R50" i="9"/>
  <c r="R51" i="9"/>
  <c r="T51" i="9"/>
  <c r="R52" i="9"/>
  <c r="K45" i="7"/>
  <c r="R53" i="9"/>
  <c r="R43" i="9"/>
  <c r="T43" i="9" s="1"/>
  <c r="R27" i="9"/>
  <c r="R30" i="9"/>
  <c r="R31" i="9"/>
  <c r="R32" i="9"/>
  <c r="R33" i="9"/>
  <c r="R34" i="9"/>
  <c r="R37" i="9"/>
  <c r="R38" i="9"/>
  <c r="R39" i="9"/>
  <c r="R40" i="9"/>
  <c r="R41" i="9"/>
  <c r="R25" i="9"/>
  <c r="R15" i="9"/>
  <c r="R19" i="9"/>
  <c r="R23" i="9"/>
  <c r="R12" i="9"/>
  <c r="O45" i="9"/>
  <c r="O47" i="9"/>
  <c r="O48" i="9"/>
  <c r="O49" i="9"/>
  <c r="O50" i="9"/>
  <c r="O51" i="9"/>
  <c r="U51" i="9" s="1"/>
  <c r="O52" i="9"/>
  <c r="U52" i="9" s="1"/>
  <c r="O53" i="9"/>
  <c r="O43" i="9"/>
  <c r="U43" i="9"/>
  <c r="O27" i="9"/>
  <c r="U27" i="9"/>
  <c r="O30" i="9"/>
  <c r="O31" i="9"/>
  <c r="O32" i="9"/>
  <c r="O33" i="9"/>
  <c r="O34" i="9"/>
  <c r="O37" i="9"/>
  <c r="O38" i="9"/>
  <c r="O39" i="9"/>
  <c r="O40" i="9"/>
  <c r="O41" i="9"/>
  <c r="O25" i="9"/>
  <c r="U25" i="9"/>
  <c r="O15" i="9"/>
  <c r="U15" i="9"/>
  <c r="O19" i="9"/>
  <c r="O12" i="9"/>
  <c r="T40" i="9"/>
  <c r="K45" i="9"/>
  <c r="K47" i="9"/>
  <c r="K48" i="9"/>
  <c r="K49" i="9"/>
  <c r="K50" i="9"/>
  <c r="K51" i="9"/>
  <c r="K52" i="9"/>
  <c r="K53" i="9"/>
  <c r="H46" i="7"/>
  <c r="K43" i="9"/>
  <c r="K27" i="9"/>
  <c r="H21" i="7" s="1"/>
  <c r="H23" i="7"/>
  <c r="K30" i="9"/>
  <c r="K31" i="9"/>
  <c r="H25" i="7" s="1"/>
  <c r="K32" i="9"/>
  <c r="K33" i="9"/>
  <c r="H27" i="7"/>
  <c r="K34" i="9"/>
  <c r="H29" i="7"/>
  <c r="K37" i="9"/>
  <c r="H31" i="7"/>
  <c r="K38" i="9"/>
  <c r="K39" i="9"/>
  <c r="H33" i="7" s="1"/>
  <c r="K40" i="9"/>
  <c r="K41" i="9"/>
  <c r="H35" i="7"/>
  <c r="K25" i="9"/>
  <c r="J45" i="9"/>
  <c r="J47" i="9"/>
  <c r="J48" i="9"/>
  <c r="J49" i="9"/>
  <c r="J50" i="9"/>
  <c r="J51" i="9"/>
  <c r="J52" i="9"/>
  <c r="G45" i="7" s="1"/>
  <c r="J53" i="9"/>
  <c r="J43" i="9"/>
  <c r="J27" i="9"/>
  <c r="J30" i="9"/>
  <c r="J31" i="9"/>
  <c r="J32" i="9"/>
  <c r="J33" i="9"/>
  <c r="J34" i="9"/>
  <c r="J37" i="9"/>
  <c r="J38" i="9"/>
  <c r="J39" i="9"/>
  <c r="J40" i="9"/>
  <c r="J41" i="9"/>
  <c r="J25" i="9"/>
  <c r="K15" i="9"/>
  <c r="H11" i="7"/>
  <c r="H13" i="7"/>
  <c r="K19" i="9"/>
  <c r="H15" i="7"/>
  <c r="H17" i="7"/>
  <c r="K23" i="9"/>
  <c r="J15" i="9"/>
  <c r="J19" i="9"/>
  <c r="J23" i="9"/>
  <c r="K12" i="9"/>
  <c r="J12" i="9"/>
  <c r="FG37" i="9"/>
  <c r="FF37" i="9"/>
  <c r="EX37" i="9"/>
  <c r="EY37" i="9" s="1"/>
  <c r="EU37" i="9"/>
  <c r="EV37" i="9" s="1"/>
  <c r="EO37" i="9"/>
  <c r="DS37" i="9"/>
  <c r="DR37" i="9"/>
  <c r="DV37" i="9"/>
  <c r="DC37" i="9"/>
  <c r="DB37" i="9"/>
  <c r="DF37" i="9"/>
  <c r="CM37" i="9"/>
  <c r="CL37" i="9"/>
  <c r="CP37" i="9"/>
  <c r="BI37" i="9"/>
  <c r="BH37" i="9"/>
  <c r="AS37" i="9"/>
  <c r="AR37" i="9"/>
  <c r="AK37" i="9"/>
  <c r="AJ37" i="9"/>
  <c r="AC37" i="9"/>
  <c r="AB37" i="9"/>
  <c r="U37" i="9"/>
  <c r="I37" i="9"/>
  <c r="H37" i="9"/>
  <c r="N37" i="9"/>
  <c r="GS43" i="9"/>
  <c r="GM43" i="9"/>
  <c r="GG43" i="9"/>
  <c r="FG43" i="9"/>
  <c r="FF43" i="9"/>
  <c r="EX43" i="9"/>
  <c r="EY43" i="9"/>
  <c r="EU43" i="9"/>
  <c r="EO43" i="9"/>
  <c r="EL43" i="9"/>
  <c r="DS43" i="9"/>
  <c r="DY43" i="9" s="1"/>
  <c r="DR43" i="9"/>
  <c r="DC43" i="9"/>
  <c r="DI43" i="9" s="1"/>
  <c r="DB43" i="9"/>
  <c r="CM43" i="9"/>
  <c r="CS43" i="9" s="1"/>
  <c r="CL43" i="9"/>
  <c r="BY43" i="9"/>
  <c r="BX43" i="9"/>
  <c r="BI43" i="9"/>
  <c r="BH43" i="9"/>
  <c r="BA43" i="9"/>
  <c r="AZ43" i="9"/>
  <c r="AS43" i="9"/>
  <c r="AR43" i="9"/>
  <c r="AK43" i="9"/>
  <c r="AJ43" i="9"/>
  <c r="AC43" i="9"/>
  <c r="AB43" i="9"/>
  <c r="I43" i="9"/>
  <c r="H43" i="9"/>
  <c r="GT27" i="9"/>
  <c r="GS27" i="9"/>
  <c r="GN27" i="9"/>
  <c r="GM27" i="9"/>
  <c r="GH27" i="9"/>
  <c r="GG27" i="9"/>
  <c r="FG27" i="9"/>
  <c r="FF27" i="9"/>
  <c r="EX27" i="9"/>
  <c r="EY27" i="9" s="1"/>
  <c r="EU27" i="9"/>
  <c r="EO27" i="9"/>
  <c r="DS27" i="9"/>
  <c r="DY27" i="9" s="1"/>
  <c r="DR27" i="9"/>
  <c r="DC27" i="9"/>
  <c r="DI27" i="9" s="1"/>
  <c r="DB27" i="9"/>
  <c r="DE27" i="9" s="1"/>
  <c r="CM27" i="9"/>
  <c r="CS27" i="9" s="1"/>
  <c r="CL27" i="9"/>
  <c r="CO27" i="9" s="1"/>
  <c r="BY27" i="9"/>
  <c r="BX27" i="9"/>
  <c r="BI27" i="9"/>
  <c r="BH27" i="9"/>
  <c r="AS27" i="9"/>
  <c r="AR27" i="9"/>
  <c r="AK27" i="9"/>
  <c r="AJ27" i="9"/>
  <c r="AC27" i="9"/>
  <c r="AB27" i="9"/>
  <c r="I27" i="9"/>
  <c r="Q27" i="9" s="1"/>
  <c r="H27" i="9"/>
  <c r="M27" i="9" s="1"/>
  <c r="GT32" i="9"/>
  <c r="GS32" i="9"/>
  <c r="FG32" i="9"/>
  <c r="FF32" i="9"/>
  <c r="EX32" i="9"/>
  <c r="EY32" i="9" s="1"/>
  <c r="EU32" i="9"/>
  <c r="EV32" i="9" s="1"/>
  <c r="EO32" i="9"/>
  <c r="EL32" i="9"/>
  <c r="DS32" i="9"/>
  <c r="DR32" i="9"/>
  <c r="DV32" i="9" s="1"/>
  <c r="DC32" i="9"/>
  <c r="DB32" i="9"/>
  <c r="DF32" i="9" s="1"/>
  <c r="CM32" i="9"/>
  <c r="CL32" i="9"/>
  <c r="CP32" i="9" s="1"/>
  <c r="BY32" i="9"/>
  <c r="BX32" i="9"/>
  <c r="AS32" i="9"/>
  <c r="AR32" i="9"/>
  <c r="AK32" i="9"/>
  <c r="AJ32" i="9"/>
  <c r="AC32" i="9"/>
  <c r="AB32" i="9"/>
  <c r="I32" i="9"/>
  <c r="H32" i="9"/>
  <c r="GT51" i="9"/>
  <c r="GS51" i="9"/>
  <c r="FG51" i="9"/>
  <c r="FF51" i="9"/>
  <c r="EX51" i="9"/>
  <c r="EY51" i="9" s="1"/>
  <c r="EU51" i="9"/>
  <c r="EV51" i="9" s="1"/>
  <c r="EO51" i="9"/>
  <c r="EL51" i="9"/>
  <c r="DS51" i="9"/>
  <c r="DR51" i="9"/>
  <c r="DV51" i="9" s="1"/>
  <c r="DC51" i="9"/>
  <c r="DB51" i="9"/>
  <c r="DF51" i="9" s="1"/>
  <c r="CM51" i="9"/>
  <c r="CL51" i="9"/>
  <c r="CP51" i="9" s="1"/>
  <c r="BI51" i="9"/>
  <c r="BH51" i="9"/>
  <c r="AS51" i="9"/>
  <c r="AR51" i="9"/>
  <c r="AK51" i="9"/>
  <c r="AJ51" i="9"/>
  <c r="AC51" i="9"/>
  <c r="AB51" i="9"/>
  <c r="GT41" i="9"/>
  <c r="GS41" i="9"/>
  <c r="FG41" i="9"/>
  <c r="FF41" i="9"/>
  <c r="EX41" i="9"/>
  <c r="EY41" i="9" s="1"/>
  <c r="EU41" i="9"/>
  <c r="EV41" i="9" s="1"/>
  <c r="EO41" i="9"/>
  <c r="EL41" i="9"/>
  <c r="DS41" i="9"/>
  <c r="DR41" i="9"/>
  <c r="DV41" i="9" s="1"/>
  <c r="DC41" i="9"/>
  <c r="DH41" i="9" s="1"/>
  <c r="DB41" i="9"/>
  <c r="DF41" i="9" s="1"/>
  <c r="CM41" i="9"/>
  <c r="CR41" i="9" s="1"/>
  <c r="CL41" i="9"/>
  <c r="CP41" i="9" s="1"/>
  <c r="BI41" i="9"/>
  <c r="BH41" i="9"/>
  <c r="AS41" i="9"/>
  <c r="AR41" i="9"/>
  <c r="AK41" i="9"/>
  <c r="AJ41" i="9"/>
  <c r="AC41" i="9"/>
  <c r="AB41" i="9"/>
  <c r="I41" i="9"/>
  <c r="H41" i="9"/>
  <c r="M41" i="9"/>
  <c r="FG19" i="9"/>
  <c r="FF19" i="9"/>
  <c r="EX19" i="9"/>
  <c r="EY19" i="9"/>
  <c r="EU19" i="9"/>
  <c r="DS19" i="9"/>
  <c r="DY19" i="9"/>
  <c r="DR19" i="9"/>
  <c r="DV19" i="9"/>
  <c r="DC19" i="9"/>
  <c r="DI19" i="9"/>
  <c r="DB19" i="9"/>
  <c r="DF19" i="9"/>
  <c r="CM19" i="9"/>
  <c r="CS19" i="9"/>
  <c r="CL19" i="9"/>
  <c r="CP19" i="9"/>
  <c r="I19" i="9"/>
  <c r="H19" i="9"/>
  <c r="N19" i="9"/>
  <c r="GT38" i="9"/>
  <c r="GS38" i="9"/>
  <c r="GN38" i="9"/>
  <c r="GM38" i="9"/>
  <c r="GH38" i="9"/>
  <c r="GG38" i="9"/>
  <c r="FG38" i="9"/>
  <c r="FF38" i="9"/>
  <c r="EX38" i="9"/>
  <c r="EY38" i="9"/>
  <c r="EU38" i="9"/>
  <c r="EV38" i="9"/>
  <c r="EO38" i="9"/>
  <c r="EL38" i="9"/>
  <c r="DS38" i="9"/>
  <c r="DR38" i="9"/>
  <c r="DV38" i="9"/>
  <c r="DC38" i="9"/>
  <c r="DB38" i="9"/>
  <c r="DF38" i="9"/>
  <c r="CM38" i="9"/>
  <c r="CL38" i="9"/>
  <c r="CP38" i="9"/>
  <c r="AS38" i="9"/>
  <c r="AR38" i="9"/>
  <c r="AK38" i="9"/>
  <c r="AJ38" i="9"/>
  <c r="AC38" i="9"/>
  <c r="AB38" i="9"/>
  <c r="T38" i="9"/>
  <c r="I38" i="9"/>
  <c r="H38" i="9"/>
  <c r="N38" i="9"/>
  <c r="GT31" i="9"/>
  <c r="GS31" i="9"/>
  <c r="FG31" i="9"/>
  <c r="FF31" i="9"/>
  <c r="EX31" i="9"/>
  <c r="EY31" i="9"/>
  <c r="EU31" i="9"/>
  <c r="EV31" i="9"/>
  <c r="EO31" i="9"/>
  <c r="EL31" i="9"/>
  <c r="DS31" i="9"/>
  <c r="DY31" i="9"/>
  <c r="DR31" i="9"/>
  <c r="DV31" i="9"/>
  <c r="DC31" i="9"/>
  <c r="DI31" i="9"/>
  <c r="DB31" i="9"/>
  <c r="DF31" i="9"/>
  <c r="CM31" i="9"/>
  <c r="CS31" i="9"/>
  <c r="CL31" i="9"/>
  <c r="CP31" i="9"/>
  <c r="BY31" i="9"/>
  <c r="BX31" i="9"/>
  <c r="BI31" i="9"/>
  <c r="BH31" i="9"/>
  <c r="AS31" i="9"/>
  <c r="AR31" i="9"/>
  <c r="AK31" i="9"/>
  <c r="AJ31" i="9"/>
  <c r="AC31" i="9"/>
  <c r="AB31" i="9"/>
  <c r="U31" i="9"/>
  <c r="T31" i="9"/>
  <c r="I31" i="9"/>
  <c r="Q31" i="9"/>
  <c r="H31" i="9"/>
  <c r="M31" i="9"/>
  <c r="GT40" i="9"/>
  <c r="GS40" i="9"/>
  <c r="GN40" i="9"/>
  <c r="GM40" i="9"/>
  <c r="GH40" i="9"/>
  <c r="GG40" i="9"/>
  <c r="FG40" i="9"/>
  <c r="FF40" i="9"/>
  <c r="EX40" i="9"/>
  <c r="EY40" i="9"/>
  <c r="EU40" i="9"/>
  <c r="EV40" i="9"/>
  <c r="EO40" i="9"/>
  <c r="EL40" i="9"/>
  <c r="DS40" i="9"/>
  <c r="DR40" i="9"/>
  <c r="DV40" i="9"/>
  <c r="DC40" i="9"/>
  <c r="DB40" i="9"/>
  <c r="DF40" i="9"/>
  <c r="CM40" i="9"/>
  <c r="CR40" i="9"/>
  <c r="CL40" i="9"/>
  <c r="CP40" i="9"/>
  <c r="BY40" i="9"/>
  <c r="BX40" i="9"/>
  <c r="AS40" i="9"/>
  <c r="AR40" i="9"/>
  <c r="I40" i="9"/>
  <c r="H40" i="9"/>
  <c r="N40" i="9" s="1"/>
  <c r="GT23" i="9"/>
  <c r="GS23" i="9"/>
  <c r="GN23" i="9"/>
  <c r="GM23" i="9"/>
  <c r="GH23" i="9"/>
  <c r="GG23" i="9"/>
  <c r="FG23" i="9"/>
  <c r="FF23" i="9"/>
  <c r="EX23" i="9"/>
  <c r="EY23" i="9" s="1"/>
  <c r="EU23" i="9"/>
  <c r="EV23" i="9" s="1"/>
  <c r="EO23" i="9"/>
  <c r="EL23" i="9"/>
  <c r="DS23" i="9"/>
  <c r="DY23" i="9" s="1"/>
  <c r="DR23" i="9"/>
  <c r="DV23" i="9" s="1"/>
  <c r="DC23" i="9"/>
  <c r="DI23" i="9" s="1"/>
  <c r="DB23" i="9"/>
  <c r="CM23" i="9"/>
  <c r="CS23" i="9" s="1"/>
  <c r="CL23" i="9"/>
  <c r="CP23" i="9" s="1"/>
  <c r="AS23" i="9"/>
  <c r="AR23" i="9"/>
  <c r="AK23" i="9"/>
  <c r="AJ23" i="9"/>
  <c r="AC23" i="9"/>
  <c r="AB23" i="9"/>
  <c r="T23" i="9"/>
  <c r="I23" i="9"/>
  <c r="H23" i="9"/>
  <c r="M23" i="9" s="1"/>
  <c r="GT47" i="9"/>
  <c r="GS47" i="9"/>
  <c r="FG47" i="9"/>
  <c r="FF47" i="9"/>
  <c r="EX47" i="9"/>
  <c r="EY47" i="9" s="1"/>
  <c r="EU47" i="9"/>
  <c r="EV47" i="9" s="1"/>
  <c r="EO47" i="9"/>
  <c r="EL47" i="9"/>
  <c r="DS47" i="9"/>
  <c r="DY47" i="9" s="1"/>
  <c r="DR47" i="9"/>
  <c r="DV47" i="9" s="1"/>
  <c r="DC47" i="9"/>
  <c r="DI47" i="9" s="1"/>
  <c r="DB47" i="9"/>
  <c r="DF47" i="9" s="1"/>
  <c r="CM47" i="9"/>
  <c r="CS47" i="9" s="1"/>
  <c r="CL47" i="9"/>
  <c r="BY47" i="9"/>
  <c r="BX47" i="9"/>
  <c r="BI47" i="9"/>
  <c r="BH47" i="9"/>
  <c r="BA47" i="9"/>
  <c r="AZ47" i="9"/>
  <c r="AS47" i="9"/>
  <c r="AR47" i="9"/>
  <c r="AK47" i="9"/>
  <c r="AJ47" i="9"/>
  <c r="AC47" i="9"/>
  <c r="AB47" i="9"/>
  <c r="I47" i="9"/>
  <c r="H47" i="9"/>
  <c r="N47" i="9"/>
  <c r="GT12" i="9"/>
  <c r="GS12" i="9"/>
  <c r="FG12" i="9"/>
  <c r="FF12" i="9"/>
  <c r="EX12" i="9"/>
  <c r="EY12" i="9"/>
  <c r="EU12" i="9"/>
  <c r="EO12" i="9"/>
  <c r="DS12" i="9"/>
  <c r="DY12" i="9"/>
  <c r="DR12" i="9"/>
  <c r="DV12" i="9"/>
  <c r="DC12" i="9"/>
  <c r="DI12" i="9"/>
  <c r="DB12" i="9"/>
  <c r="DF12" i="9"/>
  <c r="CM12" i="9"/>
  <c r="CS12" i="9"/>
  <c r="CL12" i="9"/>
  <c r="AS12" i="9"/>
  <c r="AR12" i="9"/>
  <c r="AK12" i="9"/>
  <c r="AJ12" i="9"/>
  <c r="AC12" i="9"/>
  <c r="AB12" i="9"/>
  <c r="I12" i="9"/>
  <c r="H12" i="9"/>
  <c r="GT15" i="9"/>
  <c r="GS15" i="9"/>
  <c r="GN15" i="9"/>
  <c r="GM15" i="9"/>
  <c r="GH15" i="9"/>
  <c r="GG15" i="9"/>
  <c r="FG15" i="9"/>
  <c r="FF15" i="9"/>
  <c r="EX15" i="9"/>
  <c r="EY15" i="9" s="1"/>
  <c r="EU15" i="9"/>
  <c r="EV15" i="9" s="1"/>
  <c r="EO15" i="9"/>
  <c r="EL15" i="9"/>
  <c r="DS15" i="9"/>
  <c r="DY15" i="9" s="1"/>
  <c r="DR15" i="9"/>
  <c r="DV15" i="9" s="1"/>
  <c r="DC15" i="9"/>
  <c r="DI15" i="9" s="1"/>
  <c r="DB15" i="9"/>
  <c r="DF15" i="9" s="1"/>
  <c r="CM15" i="9"/>
  <c r="CS15" i="9" s="1"/>
  <c r="CL15" i="9"/>
  <c r="BY15" i="9"/>
  <c r="BX15" i="9"/>
  <c r="AS15" i="9"/>
  <c r="AR15" i="9"/>
  <c r="AC15" i="9"/>
  <c r="AB15" i="9"/>
  <c r="I15" i="9"/>
  <c r="Q15" i="9"/>
  <c r="H15" i="9"/>
  <c r="N15" i="9"/>
  <c r="I45" i="9"/>
  <c r="Q45" i="9"/>
  <c r="I48" i="9"/>
  <c r="I49" i="9"/>
  <c r="Q49" i="9" s="1"/>
  <c r="I50" i="9"/>
  <c r="I52" i="9"/>
  <c r="P52" i="9"/>
  <c r="I53" i="9"/>
  <c r="P53" i="9"/>
  <c r="I30" i="9"/>
  <c r="I33" i="9"/>
  <c r="Q33" i="9" s="1"/>
  <c r="I34" i="9"/>
  <c r="Q34" i="9" s="1"/>
  <c r="I39" i="9"/>
  <c r="P39" i="9" s="1"/>
  <c r="I25" i="9"/>
  <c r="H45" i="9"/>
  <c r="H48" i="9"/>
  <c r="N48" i="9" s="1"/>
  <c r="H49" i="9"/>
  <c r="H50" i="9"/>
  <c r="M50" i="9"/>
  <c r="H52" i="9"/>
  <c r="H53" i="9"/>
  <c r="M53" i="9" s="1"/>
  <c r="H30" i="9"/>
  <c r="H33" i="9"/>
  <c r="M33" i="9"/>
  <c r="H34" i="9"/>
  <c r="H39" i="9"/>
  <c r="N39" i="9" s="1"/>
  <c r="H25" i="9"/>
  <c r="G54" i="9"/>
  <c r="F54" i="9"/>
  <c r="E54" i="9"/>
  <c r="D54" i="9"/>
  <c r="G42" i="9"/>
  <c r="F42" i="9"/>
  <c r="E42" i="9"/>
  <c r="D42" i="9"/>
  <c r="G24" i="9"/>
  <c r="G55" i="9"/>
  <c r="F24" i="9"/>
  <c r="E24" i="9"/>
  <c r="E55" i="9" s="1"/>
  <c r="I55" i="9"/>
  <c r="D24" i="9"/>
  <c r="H24" i="9"/>
  <c r="GN52" i="9"/>
  <c r="GM52" i="9"/>
  <c r="GN49" i="9"/>
  <c r="GM49" i="9"/>
  <c r="GN48" i="9"/>
  <c r="GM48" i="9"/>
  <c r="GN34" i="9"/>
  <c r="GM34" i="9"/>
  <c r="GN30" i="9"/>
  <c r="GM30" i="9"/>
  <c r="GN25" i="9"/>
  <c r="GM25" i="9"/>
  <c r="BX53" i="9"/>
  <c r="BY52" i="9"/>
  <c r="BX52" i="9"/>
  <c r="BY50" i="9"/>
  <c r="BX50" i="9"/>
  <c r="BY49" i="9"/>
  <c r="BX49" i="9"/>
  <c r="BY48" i="9"/>
  <c r="BX48" i="9"/>
  <c r="BY45" i="9"/>
  <c r="BX45" i="9"/>
  <c r="BY34" i="9"/>
  <c r="BX34" i="9"/>
  <c r="BY33" i="9"/>
  <c r="BX33" i="9"/>
  <c r="BY25" i="9"/>
  <c r="BX25" i="9"/>
  <c r="BH53" i="9"/>
  <c r="BI52" i="9"/>
  <c r="BH52" i="9"/>
  <c r="BI50" i="9"/>
  <c r="BH50" i="9"/>
  <c r="BI49" i="9"/>
  <c r="BH49" i="9"/>
  <c r="BI48" i="9"/>
  <c r="BH48" i="9"/>
  <c r="BI39" i="9"/>
  <c r="BH39" i="9"/>
  <c r="BI34" i="9"/>
  <c r="BH34" i="9"/>
  <c r="BI33" i="9"/>
  <c r="BH33" i="9"/>
  <c r="BI30" i="9"/>
  <c r="BH30" i="9"/>
  <c r="BI25" i="9"/>
  <c r="BH25" i="9"/>
  <c r="BA50" i="9"/>
  <c r="AZ50" i="9"/>
  <c r="BA48" i="9"/>
  <c r="AZ48" i="9"/>
  <c r="AS53" i="9"/>
  <c r="AR53" i="9"/>
  <c r="AS52" i="9"/>
  <c r="AR52" i="9"/>
  <c r="AS50" i="9"/>
  <c r="AR50" i="9"/>
  <c r="AS49" i="9"/>
  <c r="AR49" i="9"/>
  <c r="AS48" i="9"/>
  <c r="AR48" i="9"/>
  <c r="AS45" i="9"/>
  <c r="AR45" i="9"/>
  <c r="AS39" i="9"/>
  <c r="AR39" i="9"/>
  <c r="AS34" i="9"/>
  <c r="AR34" i="9"/>
  <c r="AS33" i="9"/>
  <c r="AR33" i="9"/>
  <c r="AS30" i="9"/>
  <c r="AR30" i="9"/>
  <c r="AS25" i="9"/>
  <c r="AR25" i="9"/>
  <c r="AK52" i="9"/>
  <c r="AJ52" i="9"/>
  <c r="AK50" i="9"/>
  <c r="AJ50" i="9"/>
  <c r="AK49" i="9"/>
  <c r="AJ49" i="9"/>
  <c r="AK48" i="9"/>
  <c r="AJ48" i="9"/>
  <c r="AK45" i="9"/>
  <c r="AJ45" i="9"/>
  <c r="AK39" i="9"/>
  <c r="AJ39" i="9"/>
  <c r="AK34" i="9"/>
  <c r="AJ34" i="9"/>
  <c r="AK33" i="9"/>
  <c r="AJ33" i="9"/>
  <c r="AK30" i="9"/>
  <c r="AJ30" i="9"/>
  <c r="AK25" i="9"/>
  <c r="AJ25" i="9"/>
  <c r="AC53" i="9"/>
  <c r="AB53" i="9"/>
  <c r="AC52" i="9"/>
  <c r="AB52" i="9"/>
  <c r="AC50" i="9"/>
  <c r="AB50" i="9"/>
  <c r="AC49" i="9"/>
  <c r="AB49" i="9"/>
  <c r="AC48" i="9"/>
  <c r="AB48" i="9"/>
  <c r="AC45" i="9"/>
  <c r="AB45" i="9"/>
  <c r="AC39" i="9"/>
  <c r="AB39" i="9"/>
  <c r="AC34" i="9"/>
  <c r="AB34" i="9"/>
  <c r="AC33" i="9"/>
  <c r="AB33" i="9"/>
  <c r="AC30" i="9"/>
  <c r="AB30" i="9"/>
  <c r="AC25" i="9"/>
  <c r="AB25" i="9"/>
  <c r="U53" i="9"/>
  <c r="T53" i="9"/>
  <c r="T52" i="9"/>
  <c r="T50" i="9"/>
  <c r="U49" i="9"/>
  <c r="T48" i="9"/>
  <c r="T45" i="9"/>
  <c r="U39" i="9"/>
  <c r="U33" i="9"/>
  <c r="T30" i="9"/>
  <c r="C45" i="7"/>
  <c r="D45" i="7"/>
  <c r="E45" i="7"/>
  <c r="F45" i="7"/>
  <c r="H45" i="7"/>
  <c r="I45" i="7"/>
  <c r="J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W45" i="7"/>
  <c r="AX45" i="7"/>
  <c r="AY45" i="7"/>
  <c r="AZ45" i="7"/>
  <c r="BA45" i="7"/>
  <c r="BB45" i="7"/>
  <c r="BC45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X45" i="7"/>
  <c r="BY45" i="7"/>
  <c r="BZ45" i="7"/>
  <c r="CA45" i="7"/>
  <c r="CB45" i="7"/>
  <c r="CC45" i="7"/>
  <c r="CD45" i="7"/>
  <c r="CE45" i="7"/>
  <c r="CF45" i="7"/>
  <c r="CG45" i="7"/>
  <c r="CH45" i="7"/>
  <c r="CI45" i="7"/>
  <c r="CJ45" i="7"/>
  <c r="CK45" i="7"/>
  <c r="CL45" i="7"/>
  <c r="CM45" i="7"/>
  <c r="CN45" i="7"/>
  <c r="CO45" i="7"/>
  <c r="CP45" i="7"/>
  <c r="CQ45" i="7"/>
  <c r="CR45" i="7"/>
  <c r="CS45" i="7"/>
  <c r="CT45" i="7"/>
  <c r="CU45" i="7"/>
  <c r="CV45" i="7"/>
  <c r="CW45" i="7"/>
  <c r="CX45" i="7"/>
  <c r="CY45" i="7"/>
  <c r="CZ45" i="7"/>
  <c r="DA45" i="7"/>
  <c r="DB45" i="7"/>
  <c r="DC45" i="7"/>
  <c r="DD45" i="7"/>
  <c r="DE45" i="7"/>
  <c r="DF45" i="7"/>
  <c r="DG45" i="7"/>
  <c r="DH45" i="7"/>
  <c r="DI45" i="7"/>
  <c r="DJ45" i="7"/>
  <c r="DK45" i="7"/>
  <c r="DL45" i="7"/>
  <c r="DM45" i="7"/>
  <c r="DN45" i="7"/>
  <c r="DO45" i="7"/>
  <c r="DP45" i="7"/>
  <c r="DQ45" i="7"/>
  <c r="DR45" i="7"/>
  <c r="DS45" i="7"/>
  <c r="DT45" i="7"/>
  <c r="DU45" i="7"/>
  <c r="C46" i="7"/>
  <c r="D46" i="7"/>
  <c r="E46" i="7"/>
  <c r="F46" i="7"/>
  <c r="G46" i="7"/>
  <c r="I46" i="7"/>
  <c r="J46" i="7"/>
  <c r="K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U46" i="7"/>
  <c r="AV46" i="7"/>
  <c r="AW46" i="7"/>
  <c r="AX46" i="7"/>
  <c r="AY46" i="7"/>
  <c r="AZ46" i="7"/>
  <c r="BA46" i="7"/>
  <c r="BB46" i="7"/>
  <c r="BC46" i="7"/>
  <c r="BD46" i="7"/>
  <c r="BE46" i="7"/>
  <c r="BF46" i="7"/>
  <c r="BG46" i="7"/>
  <c r="BH46" i="7"/>
  <c r="BI46" i="7"/>
  <c r="BJ46" i="7"/>
  <c r="BK46" i="7"/>
  <c r="BL46" i="7"/>
  <c r="BM46" i="7"/>
  <c r="BN46" i="7"/>
  <c r="BO46" i="7"/>
  <c r="BP46" i="7"/>
  <c r="BQ46" i="7"/>
  <c r="BR46" i="7"/>
  <c r="BS46" i="7"/>
  <c r="BT46" i="7"/>
  <c r="BU46" i="7"/>
  <c r="BV46" i="7"/>
  <c r="BW46" i="7"/>
  <c r="BX46" i="7"/>
  <c r="BY46" i="7"/>
  <c r="BZ46" i="7"/>
  <c r="CA46" i="7"/>
  <c r="CB46" i="7"/>
  <c r="CC46" i="7"/>
  <c r="CD46" i="7"/>
  <c r="CE46" i="7"/>
  <c r="CF46" i="7"/>
  <c r="CG46" i="7"/>
  <c r="CH46" i="7"/>
  <c r="CI46" i="7"/>
  <c r="CJ46" i="7"/>
  <c r="CK46" i="7"/>
  <c r="CL46" i="7"/>
  <c r="CM46" i="7"/>
  <c r="CN46" i="7"/>
  <c r="CO46" i="7"/>
  <c r="CP46" i="7"/>
  <c r="CQ46" i="7"/>
  <c r="CR46" i="7"/>
  <c r="CS46" i="7"/>
  <c r="CT46" i="7"/>
  <c r="CU46" i="7"/>
  <c r="CV46" i="7"/>
  <c r="CW46" i="7"/>
  <c r="CX46" i="7"/>
  <c r="CY46" i="7"/>
  <c r="CZ46" i="7"/>
  <c r="DA46" i="7"/>
  <c r="DB46" i="7"/>
  <c r="DC46" i="7"/>
  <c r="DD46" i="7"/>
  <c r="DE46" i="7"/>
  <c r="DF46" i="7"/>
  <c r="DG46" i="7"/>
  <c r="DH46" i="7"/>
  <c r="DI46" i="7"/>
  <c r="DJ46" i="7"/>
  <c r="DK46" i="7"/>
  <c r="DL46" i="7"/>
  <c r="DM46" i="7"/>
  <c r="DN46" i="7"/>
  <c r="DO46" i="7"/>
  <c r="DP46" i="7"/>
  <c r="DQ46" i="7"/>
  <c r="DR46" i="7"/>
  <c r="DS46" i="7"/>
  <c r="DT46" i="7"/>
  <c r="DU46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DU43" i="7"/>
  <c r="DT43" i="7"/>
  <c r="DS43" i="7"/>
  <c r="DR43" i="7"/>
  <c r="DQ43" i="7"/>
  <c r="DP43" i="7"/>
  <c r="DO43" i="7"/>
  <c r="DN43" i="7"/>
  <c r="DM43" i="7"/>
  <c r="DL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40" i="7"/>
  <c r="S40" i="7"/>
  <c r="R40" i="7"/>
  <c r="Q40" i="7"/>
  <c r="P40" i="7"/>
  <c r="O40" i="7"/>
  <c r="N40" i="7"/>
  <c r="M40" i="7"/>
  <c r="L40" i="7"/>
  <c r="J40" i="7"/>
  <c r="H40" i="7"/>
  <c r="G40" i="7"/>
  <c r="F40" i="7"/>
  <c r="E40" i="7"/>
  <c r="D40" i="7"/>
  <c r="C40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D39" i="7"/>
  <c r="C39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8" i="7"/>
  <c r="S38" i="7"/>
  <c r="R38" i="7"/>
  <c r="Q38" i="7"/>
  <c r="P38" i="7"/>
  <c r="O38" i="7"/>
  <c r="N38" i="7"/>
  <c r="M38" i="7"/>
  <c r="L38" i="7"/>
  <c r="J38" i="7"/>
  <c r="H38" i="7"/>
  <c r="G38" i="7"/>
  <c r="F38" i="7"/>
  <c r="E38" i="7"/>
  <c r="D38" i="7"/>
  <c r="C38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5" i="7"/>
  <c r="S35" i="7"/>
  <c r="R35" i="7"/>
  <c r="Q35" i="7"/>
  <c r="P35" i="7"/>
  <c r="O35" i="7"/>
  <c r="N35" i="7"/>
  <c r="M35" i="7"/>
  <c r="L35" i="7"/>
  <c r="K35" i="7"/>
  <c r="J35" i="7"/>
  <c r="G35" i="7"/>
  <c r="F35" i="7"/>
  <c r="E35" i="7"/>
  <c r="D35" i="7"/>
  <c r="C35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3" i="7"/>
  <c r="S33" i="7"/>
  <c r="R33" i="7"/>
  <c r="Q33" i="7"/>
  <c r="P33" i="7"/>
  <c r="O33" i="7"/>
  <c r="N33" i="7"/>
  <c r="M33" i="7"/>
  <c r="L33" i="7"/>
  <c r="K33" i="7"/>
  <c r="J33" i="7"/>
  <c r="I33" i="7"/>
  <c r="G33" i="7"/>
  <c r="F33" i="7"/>
  <c r="E33" i="7"/>
  <c r="D33" i="7"/>
  <c r="C33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E31" i="7"/>
  <c r="DD31" i="7"/>
  <c r="DC31" i="7"/>
  <c r="DB31" i="7"/>
  <c r="DA31" i="7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BX31" i="7"/>
  <c r="BW31" i="7"/>
  <c r="BV31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E30" i="7"/>
  <c r="DD30" i="7"/>
  <c r="DC30" i="7"/>
  <c r="DB30" i="7"/>
  <c r="DA30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BX30" i="7"/>
  <c r="BW30" i="7"/>
  <c r="BV30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1" i="7"/>
  <c r="S31" i="7"/>
  <c r="R31" i="7"/>
  <c r="Q31" i="7"/>
  <c r="P31" i="7"/>
  <c r="O31" i="7"/>
  <c r="N31" i="7"/>
  <c r="M31" i="7"/>
  <c r="L31" i="7"/>
  <c r="K31" i="7"/>
  <c r="J31" i="7"/>
  <c r="G31" i="7"/>
  <c r="F31" i="7"/>
  <c r="E31" i="7"/>
  <c r="D31" i="7"/>
  <c r="C31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E29" i="7"/>
  <c r="DD29" i="7"/>
  <c r="DC29" i="7"/>
  <c r="DB29" i="7"/>
  <c r="DA29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DA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9" i="7"/>
  <c r="S29" i="7"/>
  <c r="R29" i="7"/>
  <c r="Q29" i="7"/>
  <c r="P29" i="7"/>
  <c r="O29" i="7"/>
  <c r="N29" i="7"/>
  <c r="M29" i="7"/>
  <c r="K29" i="7"/>
  <c r="J29" i="7"/>
  <c r="I29" i="7"/>
  <c r="G29" i="7"/>
  <c r="F29" i="7"/>
  <c r="E29" i="7"/>
  <c r="D29" i="7"/>
  <c r="C29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7" i="7"/>
  <c r="S27" i="7"/>
  <c r="R27" i="7"/>
  <c r="Q27" i="7"/>
  <c r="P27" i="7"/>
  <c r="O27" i="7"/>
  <c r="N27" i="7"/>
  <c r="M27" i="7"/>
  <c r="L27" i="7"/>
  <c r="K27" i="7"/>
  <c r="J27" i="7"/>
  <c r="G27" i="7"/>
  <c r="F27" i="7"/>
  <c r="E27" i="7"/>
  <c r="D27" i="7"/>
  <c r="C27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5" i="7"/>
  <c r="S25" i="7"/>
  <c r="R25" i="7"/>
  <c r="Q25" i="7"/>
  <c r="P25" i="7"/>
  <c r="O25" i="7"/>
  <c r="N25" i="7"/>
  <c r="M25" i="7"/>
  <c r="L25" i="7"/>
  <c r="K25" i="7"/>
  <c r="J25" i="7"/>
  <c r="I25" i="7"/>
  <c r="G25" i="7"/>
  <c r="F25" i="7"/>
  <c r="E25" i="7"/>
  <c r="D25" i="7"/>
  <c r="C25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3" i="7"/>
  <c r="S23" i="7"/>
  <c r="R23" i="7"/>
  <c r="Q23" i="7"/>
  <c r="P23" i="7"/>
  <c r="O23" i="7"/>
  <c r="N23" i="7"/>
  <c r="M23" i="7"/>
  <c r="L23" i="7"/>
  <c r="K23" i="7"/>
  <c r="J23" i="7"/>
  <c r="G23" i="7"/>
  <c r="F23" i="7"/>
  <c r="E23" i="7"/>
  <c r="D23" i="7"/>
  <c r="C23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1" i="7"/>
  <c r="S21" i="7"/>
  <c r="R21" i="7"/>
  <c r="Q21" i="7"/>
  <c r="P21" i="7"/>
  <c r="O21" i="7"/>
  <c r="N21" i="7"/>
  <c r="M21" i="7"/>
  <c r="L21" i="7"/>
  <c r="K21" i="7"/>
  <c r="J21" i="7"/>
  <c r="I21" i="7"/>
  <c r="G21" i="7"/>
  <c r="F21" i="7"/>
  <c r="E21" i="7"/>
  <c r="D21" i="7"/>
  <c r="C21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K17" i="7"/>
  <c r="J17" i="7"/>
  <c r="I17" i="7"/>
  <c r="G17" i="7"/>
  <c r="F17" i="7"/>
  <c r="E17" i="7"/>
  <c r="D17" i="7"/>
  <c r="C17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G15" i="7"/>
  <c r="F15" i="7"/>
  <c r="E15" i="7"/>
  <c r="D15" i="7"/>
  <c r="C15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G13" i="7"/>
  <c r="F13" i="7"/>
  <c r="E13" i="7"/>
  <c r="D13" i="7"/>
  <c r="C13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G11" i="7"/>
  <c r="F11" i="7"/>
  <c r="E11" i="7"/>
  <c r="D11" i="7"/>
  <c r="C11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G9" i="7"/>
  <c r="F9" i="7"/>
  <c r="E9" i="7"/>
  <c r="D9" i="7"/>
  <c r="C9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CI7" i="7"/>
  <c r="CH7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GS25" i="9"/>
  <c r="GT25" i="9"/>
  <c r="GS30" i="9"/>
  <c r="GT30" i="9"/>
  <c r="GS33" i="9"/>
  <c r="GT33" i="9"/>
  <c r="GS34" i="9"/>
  <c r="GT34" i="9"/>
  <c r="GS39" i="9"/>
  <c r="GT39" i="9"/>
  <c r="GS45" i="9"/>
  <c r="GT45" i="9"/>
  <c r="GS48" i="9"/>
  <c r="GT48" i="9"/>
  <c r="GS49" i="9"/>
  <c r="GT49" i="9"/>
  <c r="GS50" i="9"/>
  <c r="GT50" i="9"/>
  <c r="GS52" i="9"/>
  <c r="GT52" i="9"/>
  <c r="GS53" i="9"/>
  <c r="GT53" i="9"/>
  <c r="GG25" i="9"/>
  <c r="GH25" i="9"/>
  <c r="GG30" i="9"/>
  <c r="GH30" i="9"/>
  <c r="GG34" i="9"/>
  <c r="GH34" i="9"/>
  <c r="GG48" i="9"/>
  <c r="GH48" i="9"/>
  <c r="GG49" i="9"/>
  <c r="GH49" i="9"/>
  <c r="GG52" i="9"/>
  <c r="GH52" i="9"/>
  <c r="FF25" i="9"/>
  <c r="FG25" i="9"/>
  <c r="FF30" i="9"/>
  <c r="FG30" i="9"/>
  <c r="FF33" i="9"/>
  <c r="FG33" i="9"/>
  <c r="FF34" i="9"/>
  <c r="FG34" i="9"/>
  <c r="FF39" i="9"/>
  <c r="FG39" i="9"/>
  <c r="FF45" i="9"/>
  <c r="FG45" i="9"/>
  <c r="FF48" i="9"/>
  <c r="FG48" i="9"/>
  <c r="FF49" i="9"/>
  <c r="FG49" i="9"/>
  <c r="FF50" i="9"/>
  <c r="FG50" i="9"/>
  <c r="FF52" i="9"/>
  <c r="FG52" i="9"/>
  <c r="FF53" i="9"/>
  <c r="FG53" i="9"/>
  <c r="EX25" i="9"/>
  <c r="EY25" i="9" s="1"/>
  <c r="EX30" i="9"/>
  <c r="EY30" i="9" s="1"/>
  <c r="EX33" i="9"/>
  <c r="EY33" i="9" s="1"/>
  <c r="EY34" i="9"/>
  <c r="EX39" i="9"/>
  <c r="EY39" i="9" s="1"/>
  <c r="EX45" i="9"/>
  <c r="EY45" i="9"/>
  <c r="EX48" i="9"/>
  <c r="EY48" i="9"/>
  <c r="EX49" i="9"/>
  <c r="EY49" i="9"/>
  <c r="EX50" i="9"/>
  <c r="EY50" i="9" s="1"/>
  <c r="EX52" i="9"/>
  <c r="EY52" i="9"/>
  <c r="EX53" i="9"/>
  <c r="EY53" i="9"/>
  <c r="EU25" i="9"/>
  <c r="EV25" i="9"/>
  <c r="EU30" i="9"/>
  <c r="EV30" i="9"/>
  <c r="EU33" i="9"/>
  <c r="EV33" i="9"/>
  <c r="EV34" i="9"/>
  <c r="EU39" i="9"/>
  <c r="EV39" i="9" s="1"/>
  <c r="EU45" i="9"/>
  <c r="EV45" i="9" s="1"/>
  <c r="EU48" i="9"/>
  <c r="EV48" i="9" s="1"/>
  <c r="EU49" i="9"/>
  <c r="EV49" i="9" s="1"/>
  <c r="EU50" i="9"/>
  <c r="EV50" i="9" s="1"/>
  <c r="EU52" i="9"/>
  <c r="EV52" i="9" s="1"/>
  <c r="EU53" i="9"/>
  <c r="EV53" i="9" s="1"/>
  <c r="EO25" i="9"/>
  <c r="EO30" i="9"/>
  <c r="EO33" i="9"/>
  <c r="EO34" i="9"/>
  <c r="EO39" i="9"/>
  <c r="EO45" i="9"/>
  <c r="EO48" i="9"/>
  <c r="EO49" i="9"/>
  <c r="EO50" i="9"/>
  <c r="EO52" i="9"/>
  <c r="EO53" i="9"/>
  <c r="EL34" i="9"/>
  <c r="EL39" i="9"/>
  <c r="EL45" i="9"/>
  <c r="EL48" i="9"/>
  <c r="EL49" i="9"/>
  <c r="EL50" i="9"/>
  <c r="EL52" i="9"/>
  <c r="EL53" i="9"/>
  <c r="DR25" i="9"/>
  <c r="DS25" i="9"/>
  <c r="DR30" i="9"/>
  <c r="DV30" i="9"/>
  <c r="DS30" i="9"/>
  <c r="DY30" i="9"/>
  <c r="DR33" i="9"/>
  <c r="DV33" i="9"/>
  <c r="DS33" i="9"/>
  <c r="DY33" i="9"/>
  <c r="DR34" i="9"/>
  <c r="DV34" i="9"/>
  <c r="DS34" i="9"/>
  <c r="DR39" i="9"/>
  <c r="DV39" i="9" s="1"/>
  <c r="DS39" i="9"/>
  <c r="DY39" i="9" s="1"/>
  <c r="DR45" i="9"/>
  <c r="DV45" i="9" s="1"/>
  <c r="DS45" i="9"/>
  <c r="DR48" i="9"/>
  <c r="DV48" i="9" s="1"/>
  <c r="DS48" i="9"/>
  <c r="DR49" i="9"/>
  <c r="DV49" i="9" s="1"/>
  <c r="DS49" i="9"/>
  <c r="DR50" i="9"/>
  <c r="DV50" i="9" s="1"/>
  <c r="DS50" i="9"/>
  <c r="DR52" i="9"/>
  <c r="DV52" i="9"/>
  <c r="DS52" i="9"/>
  <c r="DR53" i="9"/>
  <c r="DV53" i="9"/>
  <c r="DS53" i="9"/>
  <c r="DB25" i="9"/>
  <c r="DC25" i="9"/>
  <c r="DB30" i="9"/>
  <c r="DE30" i="9" s="1"/>
  <c r="DC30" i="9"/>
  <c r="DI30" i="9" s="1"/>
  <c r="DB33" i="9"/>
  <c r="DC33" i="9"/>
  <c r="DB34" i="9"/>
  <c r="DC34" i="9"/>
  <c r="DB39" i="9"/>
  <c r="DF39" i="9"/>
  <c r="DC39" i="9"/>
  <c r="DI39" i="9"/>
  <c r="DB45" i="9"/>
  <c r="DC45" i="9"/>
  <c r="DI45" i="9"/>
  <c r="DB48" i="9"/>
  <c r="DC48" i="9"/>
  <c r="DI48" i="9" s="1"/>
  <c r="DB49" i="9"/>
  <c r="DF49" i="9" s="1"/>
  <c r="DC49" i="9"/>
  <c r="DB50" i="9"/>
  <c r="DC50" i="9"/>
  <c r="DI50" i="9"/>
  <c r="DB52" i="9"/>
  <c r="DC52" i="9"/>
  <c r="DI52" i="9"/>
  <c r="DB53" i="9"/>
  <c r="DC53" i="9"/>
  <c r="DI53" i="9" s="1"/>
  <c r="CL25" i="9"/>
  <c r="CP25" i="9" s="1"/>
  <c r="CM25" i="9"/>
  <c r="CL30" i="9"/>
  <c r="CM30" i="9"/>
  <c r="CS30" i="9" s="1"/>
  <c r="CL33" i="9"/>
  <c r="CM33" i="9"/>
  <c r="CL34" i="9"/>
  <c r="CP34" i="9"/>
  <c r="CM34" i="9"/>
  <c r="CL39" i="9"/>
  <c r="CM39" i="9"/>
  <c r="CL45" i="9"/>
  <c r="CO45" i="9"/>
  <c r="CM45" i="9"/>
  <c r="CR45" i="9"/>
  <c r="CL48" i="9"/>
  <c r="CM48" i="9"/>
  <c r="CS48" i="9"/>
  <c r="CL49" i="9"/>
  <c r="CO49" i="9"/>
  <c r="CM49" i="9"/>
  <c r="CL50" i="9"/>
  <c r="CM50" i="9"/>
  <c r="CS50" i="9"/>
  <c r="CL52" i="9"/>
  <c r="CO52" i="9"/>
  <c r="CM52" i="9"/>
  <c r="CS52" i="9"/>
  <c r="CL53" i="9"/>
  <c r="CM53" i="9"/>
  <c r="Q39" i="9"/>
  <c r="K54" i="9"/>
  <c r="L54" i="9"/>
  <c r="O54" i="9"/>
  <c r="S54" i="9"/>
  <c r="V54" i="9"/>
  <c r="W54" i="9"/>
  <c r="X54" i="9"/>
  <c r="Y54" i="9"/>
  <c r="Z54" i="9"/>
  <c r="AB54" i="9" s="1"/>
  <c r="AA54" i="9"/>
  <c r="AC54" i="9" s="1"/>
  <c r="AD54" i="9"/>
  <c r="AE54" i="9"/>
  <c r="AF54" i="9"/>
  <c r="AG54" i="9"/>
  <c r="AH54" i="9"/>
  <c r="AJ54" i="9" s="1"/>
  <c r="AI54" i="9"/>
  <c r="AL54" i="9"/>
  <c r="AM54" i="9"/>
  <c r="AN54" i="9"/>
  <c r="AO54" i="9"/>
  <c r="AP54" i="9"/>
  <c r="AR54" i="9"/>
  <c r="AQ54" i="9"/>
  <c r="AS54" i="9"/>
  <c r="AT54" i="9"/>
  <c r="AU54" i="9"/>
  <c r="AV54" i="9"/>
  <c r="AW54" i="9"/>
  <c r="AX54" i="9"/>
  <c r="AZ54" i="9"/>
  <c r="AY54" i="9"/>
  <c r="BB54" i="9"/>
  <c r="BC54" i="9"/>
  <c r="BD54" i="9"/>
  <c r="BE54" i="9"/>
  <c r="BF54" i="9"/>
  <c r="BH54" i="9" s="1"/>
  <c r="BG54" i="9"/>
  <c r="BJ54" i="9"/>
  <c r="BK54" i="9"/>
  <c r="BL54" i="9"/>
  <c r="BM54" i="9"/>
  <c r="BN54" i="9"/>
  <c r="BO54" i="9"/>
  <c r="BR54" i="9"/>
  <c r="BS54" i="9"/>
  <c r="BT54" i="9"/>
  <c r="BU54" i="9"/>
  <c r="BV54" i="9"/>
  <c r="BX54" i="9"/>
  <c r="BW54" i="9"/>
  <c r="CJ54" i="9"/>
  <c r="CL54" i="9" s="1"/>
  <c r="CK54" i="9"/>
  <c r="CM54" i="9" s="1"/>
  <c r="CN54" i="9"/>
  <c r="CQ54" i="9"/>
  <c r="CT54" i="9"/>
  <c r="CU54" i="9"/>
  <c r="CZ54" i="9"/>
  <c r="DB54" i="9" s="1"/>
  <c r="DA54" i="9"/>
  <c r="DC54" i="9"/>
  <c r="DD54" i="9"/>
  <c r="DG54" i="9"/>
  <c r="DJ54" i="9"/>
  <c r="DJ55" i="9" s="1"/>
  <c r="DK54" i="9"/>
  <c r="DK55" i="9" s="1"/>
  <c r="DM55" i="9" s="1"/>
  <c r="DP54" i="9"/>
  <c r="DQ54" i="9"/>
  <c r="DS54" i="9" s="1"/>
  <c r="DT54" i="9"/>
  <c r="DW54" i="9"/>
  <c r="DZ54" i="9"/>
  <c r="EA54" i="9"/>
  <c r="ED54" i="9"/>
  <c r="EE54" i="9"/>
  <c r="EF54" i="9"/>
  <c r="EG54" i="9"/>
  <c r="EH54" i="9"/>
  <c r="EI54" i="9"/>
  <c r="EK54" i="9"/>
  <c r="EL54" i="9" s="1"/>
  <c r="EN54" i="9"/>
  <c r="EO54" i="9" s="1"/>
  <c r="EP54" i="9"/>
  <c r="EQ54" i="9"/>
  <c r="ER54" i="9"/>
  <c r="ES54" i="9"/>
  <c r="EZ54" i="9"/>
  <c r="FA54" i="9"/>
  <c r="FA55" i="9" s="1"/>
  <c r="FB54" i="9"/>
  <c r="FC54" i="9"/>
  <c r="FD54" i="9"/>
  <c r="FE54" i="9"/>
  <c r="FH54" i="9"/>
  <c r="FI54" i="9"/>
  <c r="FJ54" i="9"/>
  <c r="FK54" i="9"/>
  <c r="FL54" i="9"/>
  <c r="FM54" i="9"/>
  <c r="FN54" i="9"/>
  <c r="FO54" i="9"/>
  <c r="FP54" i="9"/>
  <c r="FQ54" i="9"/>
  <c r="FR54" i="9"/>
  <c r="FS54" i="9"/>
  <c r="FT54" i="9"/>
  <c r="FU54" i="9"/>
  <c r="FV54" i="9"/>
  <c r="FW54" i="9"/>
  <c r="FX54" i="9"/>
  <c r="FY54" i="9"/>
  <c r="FZ54" i="9"/>
  <c r="GA54" i="9"/>
  <c r="GB54" i="9"/>
  <c r="GB55" i="9" s="1"/>
  <c r="GC54" i="9"/>
  <c r="GD54" i="9"/>
  <c r="GD55" i="9" s="1"/>
  <c r="GE54" i="9"/>
  <c r="GG54" i="9" s="1"/>
  <c r="GF54" i="9"/>
  <c r="GH54" i="9" s="1"/>
  <c r="GI54" i="9"/>
  <c r="GM54" i="9" s="1"/>
  <c r="GJ54" i="9"/>
  <c r="GN54" i="9" s="1"/>
  <c r="GK54" i="9"/>
  <c r="GL54" i="9"/>
  <c r="GO54" i="9"/>
  <c r="GP54" i="9"/>
  <c r="GQ54" i="9"/>
  <c r="GS54" i="9" s="1"/>
  <c r="GR54" i="9"/>
  <c r="GU54" i="9"/>
  <c r="GV54" i="9"/>
  <c r="FV24" i="9"/>
  <c r="FV42" i="9"/>
  <c r="FW24" i="9"/>
  <c r="FW42" i="9"/>
  <c r="FX24" i="9"/>
  <c r="FX42" i="9"/>
  <c r="J42" i="9"/>
  <c r="J55" i="9" s="1"/>
  <c r="L42" i="9"/>
  <c r="O42" i="9"/>
  <c r="R42" i="9"/>
  <c r="S42" i="9"/>
  <c r="V42" i="9"/>
  <c r="W42" i="9"/>
  <c r="X42" i="9"/>
  <c r="Y42" i="9"/>
  <c r="Z42" i="9"/>
  <c r="AA42" i="9"/>
  <c r="AD42" i="9"/>
  <c r="AE42" i="9"/>
  <c r="AF42" i="9"/>
  <c r="AG42" i="9"/>
  <c r="AH42" i="9"/>
  <c r="AI42" i="9"/>
  <c r="AL42" i="9"/>
  <c r="AM42" i="9"/>
  <c r="AN42" i="9"/>
  <c r="AO42" i="9"/>
  <c r="AP42" i="9"/>
  <c r="AR42" i="9" s="1"/>
  <c r="AQ42" i="9"/>
  <c r="AT42" i="9"/>
  <c r="AU42" i="9"/>
  <c r="AV42" i="9"/>
  <c r="AW42" i="9"/>
  <c r="AX42" i="9"/>
  <c r="AY42" i="9"/>
  <c r="BB42" i="9"/>
  <c r="BC42" i="9"/>
  <c r="BD42" i="9"/>
  <c r="BE42" i="9"/>
  <c r="BF42" i="9"/>
  <c r="BG42" i="9"/>
  <c r="BJ42" i="9"/>
  <c r="BK42" i="9"/>
  <c r="BL42" i="9"/>
  <c r="BM42" i="9"/>
  <c r="BN42" i="9"/>
  <c r="BO42" i="9"/>
  <c r="BR42" i="9"/>
  <c r="BS42" i="9"/>
  <c r="BT42" i="9"/>
  <c r="BU42" i="9"/>
  <c r="BV42" i="9"/>
  <c r="BX42" i="9"/>
  <c r="BW42" i="9"/>
  <c r="CJ42" i="9"/>
  <c r="CL42" i="9" s="1"/>
  <c r="CK42" i="9"/>
  <c r="CM42" i="9" s="1"/>
  <c r="CN42" i="9"/>
  <c r="CQ42" i="9"/>
  <c r="CT42" i="9"/>
  <c r="CV42" i="9" s="1"/>
  <c r="CU42" i="9"/>
  <c r="CZ42" i="9"/>
  <c r="DA42" i="9"/>
  <c r="DC42" i="9" s="1"/>
  <c r="DD42" i="9"/>
  <c r="DG42" i="9"/>
  <c r="DJ42" i="9"/>
  <c r="DK42" i="9"/>
  <c r="DP42" i="9"/>
  <c r="DR42" i="9" s="1"/>
  <c r="DQ42" i="9"/>
  <c r="DS42" i="9" s="1"/>
  <c r="DW42" i="9"/>
  <c r="DZ42" i="9"/>
  <c r="EA42" i="9"/>
  <c r="ED42" i="9"/>
  <c r="EE42" i="9"/>
  <c r="EF42" i="9"/>
  <c r="EG42" i="9"/>
  <c r="EH42" i="9"/>
  <c r="EI42" i="9"/>
  <c r="EK42" i="9"/>
  <c r="EN42" i="9"/>
  <c r="EO42" i="9"/>
  <c r="EP42" i="9"/>
  <c r="EQ42" i="9"/>
  <c r="ER42" i="9"/>
  <c r="ES42" i="9"/>
  <c r="EZ42" i="9"/>
  <c r="FA42" i="9"/>
  <c r="FB42" i="9"/>
  <c r="FC42" i="9"/>
  <c r="FD42" i="9"/>
  <c r="EU42" i="9" s="1"/>
  <c r="EV42" i="9" s="1"/>
  <c r="FE42" i="9"/>
  <c r="FE55" i="9" s="1"/>
  <c r="FH42" i="9"/>
  <c r="FI42" i="9"/>
  <c r="FJ42" i="9"/>
  <c r="FJ55" i="9" s="1"/>
  <c r="FK42" i="9"/>
  <c r="FL42" i="9"/>
  <c r="FM42" i="9"/>
  <c r="FN42" i="9"/>
  <c r="FO42" i="9"/>
  <c r="FP42" i="9"/>
  <c r="FQ42" i="9"/>
  <c r="FR42" i="9"/>
  <c r="FS42" i="9"/>
  <c r="FT42" i="9"/>
  <c r="FU42" i="9"/>
  <c r="FY42" i="9"/>
  <c r="FZ42" i="9"/>
  <c r="GA42" i="9"/>
  <c r="GB42" i="9"/>
  <c r="GC42" i="9"/>
  <c r="GD42" i="9"/>
  <c r="GE42" i="9"/>
  <c r="GF42" i="9"/>
  <c r="GH42" i="9" s="1"/>
  <c r="GI42" i="9"/>
  <c r="GJ42" i="9"/>
  <c r="GK42" i="9"/>
  <c r="GL42" i="9"/>
  <c r="GL55" i="9" s="1"/>
  <c r="GO42" i="9"/>
  <c r="GP42" i="9"/>
  <c r="GQ42" i="9"/>
  <c r="GR42" i="9"/>
  <c r="GU42" i="9"/>
  <c r="GV42" i="9"/>
  <c r="J24" i="9"/>
  <c r="K24" i="9"/>
  <c r="L24" i="9"/>
  <c r="O24" i="9"/>
  <c r="R24" i="9"/>
  <c r="S24" i="9"/>
  <c r="U24" i="9"/>
  <c r="V24" i="9"/>
  <c r="W24" i="9"/>
  <c r="X24" i="9"/>
  <c r="Y24" i="9"/>
  <c r="Z24" i="9"/>
  <c r="AA24" i="9"/>
  <c r="AC24" i="9" s="1"/>
  <c r="AD24" i="9"/>
  <c r="AE24" i="9"/>
  <c r="AF24" i="9"/>
  <c r="AG24" i="9"/>
  <c r="AH24" i="9"/>
  <c r="AI24" i="9"/>
  <c r="AL24" i="9"/>
  <c r="AM24" i="9"/>
  <c r="AN24" i="9"/>
  <c r="AO24" i="9"/>
  <c r="AP24" i="9"/>
  <c r="AQ24" i="9"/>
  <c r="AS24" i="9"/>
  <c r="AT24" i="9"/>
  <c r="AU24" i="9"/>
  <c r="AU55" i="9" s="1"/>
  <c r="AV24" i="9"/>
  <c r="AW24" i="9"/>
  <c r="AW55" i="9"/>
  <c r="AX24" i="9"/>
  <c r="AY24" i="9"/>
  <c r="AY55" i="9"/>
  <c r="BB24" i="9"/>
  <c r="BC24" i="9"/>
  <c r="BD24" i="9"/>
  <c r="BE24" i="9"/>
  <c r="BF24" i="9"/>
  <c r="BG24" i="9"/>
  <c r="BJ24" i="9"/>
  <c r="BK24" i="9"/>
  <c r="BL24" i="9"/>
  <c r="BM24" i="9"/>
  <c r="BN24" i="9"/>
  <c r="BO24" i="9"/>
  <c r="BR24" i="9"/>
  <c r="BR55" i="9"/>
  <c r="BS24" i="9"/>
  <c r="BT24" i="9"/>
  <c r="BT55" i="9" s="1"/>
  <c r="BX55" i="9" s="1"/>
  <c r="BU24" i="9"/>
  <c r="BV24" i="9"/>
  <c r="BX24" i="9"/>
  <c r="BW24" i="9"/>
  <c r="BY24" i="9"/>
  <c r="CJ24" i="9"/>
  <c r="CK24" i="9"/>
  <c r="CM24" i="9" s="1"/>
  <c r="CN24" i="9"/>
  <c r="CQ24" i="9"/>
  <c r="CT24" i="9"/>
  <c r="CU24" i="9"/>
  <c r="CZ24" i="9"/>
  <c r="DA24" i="9"/>
  <c r="DC24" i="9" s="1"/>
  <c r="DD24" i="9"/>
  <c r="DG24" i="9"/>
  <c r="DJ24" i="9"/>
  <c r="DK24" i="9"/>
  <c r="DP24" i="9"/>
  <c r="DQ24" i="9"/>
  <c r="DS24" i="9"/>
  <c r="DT24" i="9"/>
  <c r="DW24" i="9"/>
  <c r="DZ24" i="9"/>
  <c r="EA24" i="9"/>
  <c r="ED24" i="9"/>
  <c r="EE24" i="9"/>
  <c r="EF24" i="9"/>
  <c r="EG24" i="9"/>
  <c r="EH24" i="9"/>
  <c r="EH55" i="9" s="1"/>
  <c r="EI24" i="9"/>
  <c r="EK24" i="9"/>
  <c r="EN24" i="9"/>
  <c r="EO24" i="9" s="1"/>
  <c r="EP24" i="9"/>
  <c r="EQ24" i="9"/>
  <c r="ER24" i="9"/>
  <c r="ES24" i="9"/>
  <c r="EZ24" i="9"/>
  <c r="FA24" i="9"/>
  <c r="FB24" i="9"/>
  <c r="FC24" i="9"/>
  <c r="FD24" i="9"/>
  <c r="FD55" i="9" s="1"/>
  <c r="FE24" i="9"/>
  <c r="FH24" i="9"/>
  <c r="FI24" i="9"/>
  <c r="FJ24" i="9"/>
  <c r="FK24" i="9"/>
  <c r="FL24" i="9"/>
  <c r="FM24" i="9"/>
  <c r="FN24" i="9"/>
  <c r="FO24" i="9"/>
  <c r="FP24" i="9"/>
  <c r="FQ24" i="9"/>
  <c r="FR24" i="9"/>
  <c r="FS24" i="9"/>
  <c r="FT24" i="9"/>
  <c r="FU24" i="9"/>
  <c r="FY24" i="9"/>
  <c r="FZ24" i="9"/>
  <c r="GA24" i="9"/>
  <c r="GB24" i="9"/>
  <c r="GC24" i="9"/>
  <c r="GD24" i="9"/>
  <c r="GE24" i="9"/>
  <c r="GF24" i="9"/>
  <c r="GH24" i="9"/>
  <c r="GI24" i="9"/>
  <c r="GM24" i="9"/>
  <c r="GJ24" i="9"/>
  <c r="GK24" i="9"/>
  <c r="GL24" i="9"/>
  <c r="GO24" i="9"/>
  <c r="GP24" i="9"/>
  <c r="GQ24" i="9"/>
  <c r="GS24" i="9"/>
  <c r="GR24" i="9"/>
  <c r="GT24" i="9"/>
  <c r="GU24" i="9"/>
  <c r="GV24" i="9"/>
  <c r="GV55" i="9" s="1"/>
  <c r="S1" i="4"/>
  <c r="Q1" i="4"/>
  <c r="P1" i="4"/>
  <c r="F1" i="5"/>
  <c r="R1" i="4" s="1"/>
  <c r="DY52" i="9"/>
  <c r="Q12" i="9"/>
  <c r="CO40" i="9"/>
  <c r="CR31" i="9"/>
  <c r="CO32" i="9"/>
  <c r="F55" i="9"/>
  <c r="CS51" i="9"/>
  <c r="DY51" i="9"/>
  <c r="DY32" i="9"/>
  <c r="FI55" i="9"/>
  <c r="DF23" i="9"/>
  <c r="CS40" i="9"/>
  <c r="DY40" i="9"/>
  <c r="CO31" i="9"/>
  <c r="CS38" i="9"/>
  <c r="DY38" i="9"/>
  <c r="CS41" i="9"/>
  <c r="DY41" i="9"/>
  <c r="DI32" i="9"/>
  <c r="CP27" i="9"/>
  <c r="DV27" i="9"/>
  <c r="DV43" i="9"/>
  <c r="DF27" i="9"/>
  <c r="CP43" i="9"/>
  <c r="DR54" i="9"/>
  <c r="DV54" i="9" s="1"/>
  <c r="EU54" i="9"/>
  <c r="D55" i="9"/>
  <c r="CR27" i="9"/>
  <c r="Q37" i="9"/>
  <c r="DI37" i="9"/>
  <c r="DY37" i="9"/>
  <c r="L13" i="7"/>
  <c r="L17" i="7"/>
  <c r="I27" i="7"/>
  <c r="I35" i="7"/>
  <c r="T39" i="9"/>
  <c r="P45" i="9"/>
  <c r="DF43" i="9"/>
  <c r="DI51" i="9"/>
  <c r="DI41" i="9"/>
  <c r="CS37" i="9"/>
  <c r="CO41" i="9"/>
  <c r="CS32" i="9"/>
  <c r="M37" i="9"/>
  <c r="DI40" i="9"/>
  <c r="DE31" i="9"/>
  <c r="DI38" i="9"/>
  <c r="CS34" i="9"/>
  <c r="CS45" i="9"/>
  <c r="N53" i="9"/>
  <c r="N45" i="9"/>
  <c r="P25" i="9"/>
  <c r="P32" i="9"/>
  <c r="Q32" i="9"/>
  <c r="M49" i="9"/>
  <c r="Q43" i="9"/>
  <c r="P43" i="9"/>
  <c r="Q52" i="9"/>
  <c r="CP49" i="9"/>
  <c r="I42" i="9"/>
  <c r="P27" i="9"/>
  <c r="N27" i="9"/>
  <c r="M51" i="9"/>
  <c r="M32" i="9"/>
  <c r="M12" i="9"/>
  <c r="N23" i="9"/>
  <c r="N52" i="9"/>
  <c r="N41" i="9"/>
  <c r="P23" i="9"/>
  <c r="I24" i="9"/>
  <c r="M47" i="9"/>
  <c r="DE41" i="9"/>
  <c r="M39" i="9"/>
  <c r="CP48" i="9"/>
  <c r="CP15" i="9"/>
  <c r="CP12" i="9"/>
  <c r="CP47" i="9"/>
  <c r="CO47" i="9"/>
  <c r="CP45" i="9"/>
  <c r="CR47" i="9"/>
  <c r="N50" i="9"/>
  <c r="N33" i="9"/>
  <c r="N30" i="9"/>
  <c r="N25" i="9"/>
  <c r="I54" i="9"/>
  <c r="DH31" i="9"/>
  <c r="Q38" i="9"/>
  <c r="M48" i="9"/>
  <c r="DF52" i="9"/>
  <c r="CS49" i="9"/>
  <c r="N34" i="9"/>
  <c r="CP53" i="9"/>
  <c r="CS53" i="9"/>
  <c r="N31" i="9"/>
  <c r="M40" i="9"/>
  <c r="P49" i="9"/>
  <c r="P47" i="9"/>
  <c r="P15" i="9"/>
  <c r="M15" i="9"/>
  <c r="Q48" i="9"/>
  <c r="CP50" i="9"/>
  <c r="CP39" i="9"/>
  <c r="CS39" i="9"/>
  <c r="DF53" i="9"/>
  <c r="DF50" i="9"/>
  <c r="DE49" i="9"/>
  <c r="DF45" i="9"/>
  <c r="DF33" i="9"/>
  <c r="CP52" i="9"/>
  <c r="P31" i="9"/>
  <c r="Q53" i="9"/>
  <c r="P51" i="9"/>
  <c r="M38" i="9"/>
  <c r="P33" i="9"/>
  <c r="Q41" i="9"/>
  <c r="N43" i="9"/>
  <c r="P40" i="9"/>
  <c r="P50" i="9"/>
  <c r="P34" i="9"/>
  <c r="Q30" i="9"/>
  <c r="EV12" i="9"/>
  <c r="ET54" i="9"/>
  <c r="EV54" i="9" s="1"/>
  <c r="EV43" i="9"/>
  <c r="B55" i="9"/>
  <c r="Q46" i="9"/>
  <c r="CR35" i="9"/>
  <c r="CO28" i="9"/>
  <c r="CO29" i="9"/>
  <c r="EM55" i="9"/>
  <c r="DH22" i="9"/>
  <c r="AX55" i="9"/>
  <c r="Q47" i="9"/>
  <c r="T47" i="9"/>
  <c r="J54" i="9"/>
  <c r="R54" i="9"/>
  <c r="T54" i="9" s="1"/>
  <c r="I38" i="7"/>
  <c r="L39" i="7"/>
  <c r="L41" i="7"/>
  <c r="U45" i="9"/>
  <c r="U40" i="9"/>
  <c r="T41" i="9"/>
  <c r="U41" i="9"/>
  <c r="AT55" i="9"/>
  <c r="BI54" i="9"/>
  <c r="AK54" i="9"/>
  <c r="DY53" i="9"/>
  <c r="DY50" i="9"/>
  <c r="DY45" i="9"/>
  <c r="DI49" i="9"/>
  <c r="AQ55" i="9"/>
  <c r="DY48" i="9"/>
  <c r="DY49" i="9"/>
  <c r="GJ55" i="9"/>
  <c r="BC55" i="9"/>
  <c r="H42" i="9"/>
  <c r="H54" i="9"/>
  <c r="M54" i="9"/>
  <c r="DB42" i="9"/>
  <c r="FG54" i="9"/>
  <c r="BV55" i="9"/>
  <c r="FU55" i="9"/>
  <c r="FQ55" i="9"/>
  <c r="FO55" i="9"/>
  <c r="FM55" i="9"/>
  <c r="FK55" i="9"/>
  <c r="CS33" i="9"/>
  <c r="DF48" i="9"/>
  <c r="DF25" i="9"/>
  <c r="EE55" i="9"/>
  <c r="DW55" i="9"/>
  <c r="DG55" i="9"/>
  <c r="AP55" i="9"/>
  <c r="AN55" i="9"/>
  <c r="GT54" i="9"/>
  <c r="BY54" i="9"/>
  <c r="M25" i="9"/>
  <c r="M34" i="9"/>
  <c r="M30" i="9"/>
  <c r="M52" i="9"/>
  <c r="N49" i="9"/>
  <c r="Q50" i="9"/>
  <c r="P48" i="9"/>
  <c r="N12" i="9"/>
  <c r="Q23" i="9"/>
  <c r="Q40" i="9"/>
  <c r="P38" i="9"/>
  <c r="EV19" i="9"/>
  <c r="M43" i="9"/>
  <c r="U47" i="9"/>
  <c r="T12" i="9"/>
  <c r="T25" i="9"/>
  <c r="T32" i="9"/>
  <c r="U48" i="9"/>
  <c r="M44" i="9"/>
  <c r="EV44" i="9"/>
  <c r="T46" i="9"/>
  <c r="EV46" i="9"/>
  <c r="P44" i="9"/>
  <c r="U46" i="9"/>
  <c r="DI54" i="9"/>
  <c r="FF54" i="9"/>
  <c r="P54" i="9"/>
  <c r="P37" i="9"/>
  <c r="GG24" i="9"/>
  <c r="BB55" i="9"/>
  <c r="BA54" i="9"/>
  <c r="P41" i="9"/>
  <c r="T37" i="9"/>
  <c r="T15" i="9"/>
  <c r="T33" i="9"/>
  <c r="T27" i="9"/>
  <c r="M45" i="9"/>
  <c r="EL25" i="9"/>
  <c r="CO35" i="9"/>
  <c r="BQ20" i="7"/>
  <c r="DT42" i="9"/>
  <c r="FY55" i="9"/>
  <c r="FR55" i="9"/>
  <c r="BW55" i="9"/>
  <c r="U54" i="9"/>
  <c r="GU55" i="9"/>
  <c r="GK55" i="9"/>
  <c r="GN24" i="9"/>
  <c r="FZ55" i="9"/>
  <c r="BL55" i="9"/>
  <c r="AO55" i="9"/>
  <c r="EV18" i="9"/>
  <c r="EV22" i="9"/>
  <c r="P36" i="9"/>
  <c r="U36" i="9"/>
  <c r="GI55" i="9"/>
  <c r="GA55" i="9"/>
  <c r="EL42" i="9"/>
  <c r="EW55" i="9"/>
  <c r="T36" i="9"/>
  <c r="T34" i="9"/>
  <c r="EU24" i="9"/>
  <c r="EA55" i="9"/>
  <c r="BO55" i="9"/>
  <c r="AR55" i="9"/>
  <c r="AB24" i="9"/>
  <c r="M24" i="9"/>
  <c r="CW42" i="9"/>
  <c r="AR24" i="9"/>
  <c r="H55" i="9"/>
  <c r="CP33" i="9"/>
  <c r="BN55" i="9"/>
  <c r="FN55" i="9"/>
  <c r="FL55" i="9"/>
  <c r="ED55" i="9"/>
  <c r="BJ55" i="9"/>
  <c r="AV55" i="9"/>
  <c r="AZ55" i="9" s="1"/>
  <c r="AI55" i="9"/>
  <c r="AG55" i="9"/>
  <c r="AE55" i="9"/>
  <c r="S55" i="9"/>
  <c r="ES55" i="9"/>
  <c r="DE42" i="9"/>
  <c r="CN55" i="9"/>
  <c r="BM55" i="9"/>
  <c r="Z55" i="9"/>
  <c r="FX55" i="9"/>
  <c r="FW55" i="9"/>
  <c r="FV55" i="9"/>
  <c r="Q25" i="9"/>
  <c r="P30" i="9"/>
  <c r="Q19" i="9"/>
  <c r="N32" i="9"/>
  <c r="ET42" i="9"/>
  <c r="EV16" i="9"/>
  <c r="Q17" i="9"/>
  <c r="M18" i="9"/>
  <c r="EV21" i="9"/>
  <c r="M29" i="9"/>
  <c r="CS29" i="9"/>
  <c r="P18" i="9"/>
  <c r="GM42" i="9"/>
  <c r="FS55" i="9"/>
  <c r="EX42" i="9"/>
  <c r="EY42" i="9" s="1"/>
  <c r="DF42" i="9"/>
  <c r="BE55" i="9"/>
  <c r="BY42" i="9"/>
  <c r="I23" i="7"/>
  <c r="AL55" i="9"/>
  <c r="AK55" i="9"/>
  <c r="AK42" i="9"/>
  <c r="Q29" i="9"/>
  <c r="Q42" i="9" s="1"/>
  <c r="P42" i="9"/>
  <c r="N29" i="9"/>
  <c r="N42" i="9" s="1"/>
  <c r="T29" i="9"/>
  <c r="DX24" i="9"/>
  <c r="DY24" i="9"/>
  <c r="AS55" i="9"/>
  <c r="FF42" i="9"/>
  <c r="AS42" i="9"/>
  <c r="AH55" i="9"/>
  <c r="V55" i="9"/>
  <c r="AA55" i="9"/>
  <c r="BG55" i="9"/>
  <c r="AK24" i="9"/>
  <c r="CK55" i="9"/>
  <c r="CM55" i="9" s="1"/>
  <c r="DF30" i="9"/>
  <c r="P24" i="9"/>
  <c r="BF55" i="9"/>
  <c r="BH55" i="9" s="1"/>
  <c r="FP55" i="9"/>
  <c r="FH55" i="9"/>
  <c r="EX24" i="9"/>
  <c r="EY24" i="9" s="1"/>
  <c r="EQ55" i="9"/>
  <c r="EN55" i="9"/>
  <c r="DD55" i="9"/>
  <c r="BK55" i="9"/>
  <c r="AM55" i="9"/>
  <c r="AD55" i="9"/>
  <c r="GR55" i="9"/>
  <c r="GT55" i="9" s="1"/>
  <c r="GP55" i="9"/>
  <c r="GN42" i="9"/>
  <c r="ER55" i="9"/>
  <c r="EP55" i="9"/>
  <c r="BS55" i="9"/>
  <c r="W55" i="9"/>
  <c r="BA55" i="9"/>
  <c r="P12" i="9"/>
  <c r="ET24" i="9"/>
  <c r="ET55" i="9" s="1"/>
  <c r="EV27" i="9"/>
  <c r="M13" i="9"/>
  <c r="P13" i="9"/>
  <c r="Q16" i="9"/>
  <c r="Q24" i="9"/>
  <c r="M16" i="9"/>
  <c r="P21" i="9"/>
  <c r="U21" i="9"/>
  <c r="P22" i="9"/>
  <c r="U22" i="9"/>
  <c r="M26" i="9"/>
  <c r="M28" i="9"/>
  <c r="T28" i="9"/>
  <c r="M36" i="9"/>
  <c r="T21" i="9"/>
  <c r="T22" i="9"/>
  <c r="K42" i="9"/>
  <c r="K55" i="9" s="1"/>
  <c r="GS42" i="9"/>
  <c r="GO55" i="9"/>
  <c r="GF55" i="9"/>
  <c r="GG42" i="9"/>
  <c r="BI42" i="9"/>
  <c r="BH42" i="9"/>
  <c r="P35" i="9"/>
  <c r="AJ42" i="9"/>
  <c r="T35" i="9"/>
  <c r="M35" i="9"/>
  <c r="AB42" i="9"/>
  <c r="FG55" i="9"/>
  <c r="DB24" i="9"/>
  <c r="DE24" i="9" s="1"/>
  <c r="CZ55" i="9"/>
  <c r="DB55" i="9" s="1"/>
  <c r="R55" i="9"/>
  <c r="T24" i="9"/>
  <c r="FG42" i="9"/>
  <c r="CO30" i="9"/>
  <c r="CP30" i="9"/>
  <c r="DF34" i="9"/>
  <c r="DI25" i="9"/>
  <c r="DY34" i="9"/>
  <c r="DY25" i="9"/>
  <c r="FC55" i="9"/>
  <c r="FF24" i="9"/>
  <c r="DA55" i="9"/>
  <c r="DC55" i="9" s="1"/>
  <c r="DZ55" i="9"/>
  <c r="EZ55" i="9"/>
  <c r="GQ55" i="9"/>
  <c r="GE55" i="9"/>
  <c r="EK55" i="9"/>
  <c r="EL55" i="9" s="1"/>
  <c r="GT42" i="9"/>
  <c r="X55" i="9"/>
  <c r="AB55" i="9" s="1"/>
  <c r="CT55" i="9"/>
  <c r="GC55" i="9"/>
  <c r="GM55" i="9" s="1"/>
  <c r="FT55" i="9"/>
  <c r="FG24" i="9"/>
  <c r="FB55" i="9"/>
  <c r="EO55" i="9"/>
  <c r="EF55" i="9"/>
  <c r="DP55" i="9"/>
  <c r="DR55" i="9" s="1"/>
  <c r="DR24" i="9"/>
  <c r="DV24" i="9" s="1"/>
  <c r="CU55" i="9"/>
  <c r="CW55" i="9" s="1"/>
  <c r="CQ55" i="9"/>
  <c r="CL24" i="9"/>
  <c r="BU55" i="9"/>
  <c r="BY55" i="9" s="1"/>
  <c r="BD55" i="9"/>
  <c r="AJ24" i="9"/>
  <c r="AF55" i="9"/>
  <c r="CS25" i="9"/>
  <c r="DI34" i="9"/>
  <c r="DI33" i="9"/>
  <c r="DV25" i="9"/>
  <c r="EI55" i="9"/>
  <c r="EG55" i="9"/>
  <c r="U12" i="9"/>
  <c r="U32" i="9"/>
  <c r="EJ24" i="9"/>
  <c r="EJ55" i="9"/>
  <c r="U13" i="9"/>
  <c r="N21" i="9"/>
  <c r="N24" i="9" s="1"/>
  <c r="N22" i="9"/>
  <c r="DE22" i="9"/>
  <c r="Q28" i="9"/>
  <c r="DE28" i="9"/>
  <c r="P29" i="9"/>
  <c r="DT55" i="9"/>
  <c r="GS55" i="9"/>
  <c r="BI55" i="9"/>
  <c r="AJ55" i="9"/>
  <c r="EV24" i="9"/>
  <c r="CP24" i="9"/>
  <c r="DU24" i="9"/>
  <c r="EL24" i="9"/>
  <c r="DF24" i="9"/>
  <c r="GN55" i="9" l="1"/>
  <c r="GH55" i="9"/>
  <c r="GG55" i="9"/>
  <c r="FF55" i="9"/>
  <c r="EX55" i="9"/>
  <c r="EY55" i="9" s="1"/>
  <c r="EX54" i="9"/>
  <c r="EY54" i="9" s="1"/>
  <c r="EU55" i="9"/>
  <c r="DY54" i="9"/>
  <c r="DQ55" i="9"/>
  <c r="DS55" i="9" s="1"/>
  <c r="DX55" i="9" s="1"/>
  <c r="DL55" i="9"/>
  <c r="DI55" i="9"/>
  <c r="DH55" i="9"/>
  <c r="DE54" i="9"/>
  <c r="DF54" i="9"/>
  <c r="DE55" i="9"/>
  <c r="DF55" i="9"/>
  <c r="CJ55" i="9"/>
  <c r="CL55" i="9" s="1"/>
  <c r="CV55" i="9"/>
  <c r="CR55" i="9"/>
  <c r="CS55" i="9"/>
  <c r="CP55" i="9"/>
  <c r="CO55" i="9"/>
  <c r="EV55" i="9"/>
  <c r="N55" i="9"/>
  <c r="DY42" i="9"/>
  <c r="DI42" i="9"/>
  <c r="DH42" i="9"/>
  <c r="CS42" i="9"/>
  <c r="CS54" i="9"/>
  <c r="CR54" i="9"/>
  <c r="DU55" i="9"/>
  <c r="DV55" i="9"/>
  <c r="DI24" i="9"/>
  <c r="DH24" i="9"/>
  <c r="CS24" i="9"/>
  <c r="DV42" i="9"/>
  <c r="CO42" i="9"/>
  <c r="CP42" i="9"/>
  <c r="CO54" i="9"/>
  <c r="CP54" i="9"/>
  <c r="DY55" i="9"/>
  <c r="T42" i="9"/>
  <c r="AC42" i="9"/>
  <c r="O55" i="9"/>
  <c r="Q51" i="9"/>
  <c r="Q54" i="9" s="1"/>
  <c r="Q55" i="9" s="1"/>
  <c r="N51" i="9"/>
  <c r="N54" i="9" s="1"/>
  <c r="L55" i="9"/>
  <c r="M42" i="9"/>
  <c r="P55" i="9"/>
  <c r="U55" i="9"/>
  <c r="P28" i="9"/>
  <c r="Y55" i="9"/>
  <c r="AC55" i="9" s="1"/>
  <c r="U42" i="9"/>
  <c r="T55" i="9" l="1"/>
  <c r="M55" i="9"/>
</calcChain>
</file>

<file path=xl/sharedStrings.xml><?xml version="1.0" encoding="utf-8"?>
<sst xmlns="http://schemas.openxmlformats.org/spreadsheetml/2006/main" count="1010" uniqueCount="631">
  <si>
    <t>Заскирдовано соломы</t>
  </si>
  <si>
    <t>Посеяно озимых зерновых культур, га</t>
  </si>
  <si>
    <t>Вспахано зяби, га</t>
  </si>
  <si>
    <t>Запахано на сидераты, га</t>
  </si>
  <si>
    <t>Проведена безотвальная обработка почвы, га</t>
  </si>
  <si>
    <t>Обработано озимой ржи фундазолом, га</t>
  </si>
  <si>
    <t>Проведён подзимний посев озимых культур, га</t>
  </si>
  <si>
    <t>Семенники многолетних трав, га</t>
  </si>
  <si>
    <t>посеяно</t>
  </si>
  <si>
    <t>погибло</t>
  </si>
  <si>
    <t>убрано на кормовые цели, включая зерносенаж</t>
  </si>
  <si>
    <t>уборочная площадь</t>
  </si>
  <si>
    <t>выкопано, га</t>
  </si>
  <si>
    <t>урожайность, цн/га</t>
  </si>
  <si>
    <t>убрано (без семенников и маточников), га</t>
  </si>
  <si>
    <t>всего на зерно и зелёный корм</t>
  </si>
  <si>
    <t>из них</t>
  </si>
  <si>
    <t>по всем категориям хозяйств</t>
  </si>
  <si>
    <t>в т.ч. по с/х организациям</t>
  </si>
  <si>
    <t>скошено, га</t>
  </si>
  <si>
    <t>обмолочено, га</t>
  </si>
  <si>
    <t>га</t>
  </si>
  <si>
    <t>на зерно</t>
  </si>
  <si>
    <t>в том числе с внесением минеральных удобрений в рядки</t>
  </si>
  <si>
    <t>всего</t>
  </si>
  <si>
    <t>в том числе</t>
  </si>
  <si>
    <t>оставлено</t>
  </si>
  <si>
    <t>обмолочено</t>
  </si>
  <si>
    <t>намолочено</t>
  </si>
  <si>
    <t>проведена десикация</t>
  </si>
  <si>
    <t>плугом</t>
  </si>
  <si>
    <t>плоскорезная</t>
  </si>
  <si>
    <t>поверхностная</t>
  </si>
  <si>
    <t>соломы</t>
  </si>
  <si>
    <t>клевера</t>
  </si>
  <si>
    <t>прочих</t>
  </si>
  <si>
    <t>прямой сев</t>
  </si>
  <si>
    <t>в том числе на мелиорируемых землях</t>
  </si>
  <si>
    <t>из них бобовых</t>
  </si>
  <si>
    <t>%</t>
  </si>
  <si>
    <t>факт</t>
  </si>
  <si>
    <t>% к уборке</t>
  </si>
  <si>
    <t>осталось убирать</t>
  </si>
  <si>
    <t>осталось копать</t>
  </si>
  <si>
    <t>план</t>
  </si>
  <si>
    <t>в том числе пшеница</t>
  </si>
  <si>
    <t>в том числе ячмень</t>
  </si>
  <si>
    <t>в том числе рожь</t>
  </si>
  <si>
    <t>в том числе озимая тритикале</t>
  </si>
  <si>
    <t>в том числе зернобобовые</t>
  </si>
  <si>
    <t>в том числе просо</t>
  </si>
  <si>
    <t>Проведено почвоуглубление в сельскохозяйственных организациях, га</t>
  </si>
  <si>
    <t>Ввод в оборот выбывшей пашни в сельскохозяйственных организациях, га</t>
  </si>
  <si>
    <t>посажено, га</t>
  </si>
  <si>
    <t>погибло посадок, га</t>
  </si>
  <si>
    <t>уборочная площадь, га</t>
  </si>
  <si>
    <t>посеяно, га</t>
  </si>
  <si>
    <t>погибло, га</t>
  </si>
  <si>
    <t>всего за год (включая основную обработку почвы весной, обработку чистых, занятых паров и зяби)</t>
  </si>
  <si>
    <t>Наименование районов</t>
  </si>
  <si>
    <t>Итог по север.зоне:</t>
  </si>
  <si>
    <t>Итог по центр.зоне:</t>
  </si>
  <si>
    <t>Итог по южн.зоне:</t>
  </si>
  <si>
    <t>Год</t>
  </si>
  <si>
    <t>Период</t>
  </si>
  <si>
    <t>Арбажский</t>
  </si>
  <si>
    <t>Афанасьевский</t>
  </si>
  <si>
    <t>Белохолуницкий</t>
  </si>
  <si>
    <t>Богородский</t>
  </si>
  <si>
    <t>Верхнекамский</t>
  </si>
  <si>
    <t>Верхошижемский</t>
  </si>
  <si>
    <t>Вятскополянский</t>
  </si>
  <si>
    <t>Даровской</t>
  </si>
  <si>
    <t>Зуевский</t>
  </si>
  <si>
    <t>Кикнурский</t>
  </si>
  <si>
    <t>Кильмезский</t>
  </si>
  <si>
    <t>Кирово-Чепецкий</t>
  </si>
  <si>
    <t>Котельничский</t>
  </si>
  <si>
    <t>Куменский</t>
  </si>
  <si>
    <t>Лебяжский</t>
  </si>
  <si>
    <t>Лузский</t>
  </si>
  <si>
    <t>Малмыжский</t>
  </si>
  <si>
    <t>Мурашинский</t>
  </si>
  <si>
    <t>Нагорский</t>
  </si>
  <si>
    <t>Немский</t>
  </si>
  <si>
    <t>Нолинский</t>
  </si>
  <si>
    <t>Омутнинский</t>
  </si>
  <si>
    <t>Опаринский</t>
  </si>
  <si>
    <t>Оричевский</t>
  </si>
  <si>
    <t>Орловский</t>
  </si>
  <si>
    <t>Пижанский</t>
  </si>
  <si>
    <t>Подосиновский</t>
  </si>
  <si>
    <t>Санчурский</t>
  </si>
  <si>
    <t>Свечинский</t>
  </si>
  <si>
    <t>Слободской</t>
  </si>
  <si>
    <t>Советский</t>
  </si>
  <si>
    <t>Сунский</t>
  </si>
  <si>
    <t>Тужинский</t>
  </si>
  <si>
    <t>Унинский</t>
  </si>
  <si>
    <t>Уржумский</t>
  </si>
  <si>
    <t>Фаленский</t>
  </si>
  <si>
    <t>Шабалинский</t>
  </si>
  <si>
    <t>Юрьянский</t>
  </si>
  <si>
    <t>Яранский</t>
  </si>
  <si>
    <t>Киров</t>
  </si>
  <si>
    <t>Итого</t>
  </si>
  <si>
    <t>11 августа</t>
  </si>
  <si>
    <t>12 августа</t>
  </si>
  <si>
    <t>13 августа</t>
  </si>
  <si>
    <t>14 августа</t>
  </si>
  <si>
    <t>15 августа</t>
  </si>
  <si>
    <t>16 августа</t>
  </si>
  <si>
    <t>17 августа</t>
  </si>
  <si>
    <t>18 августа</t>
  </si>
  <si>
    <t>19 августа</t>
  </si>
  <si>
    <t>20 августа</t>
  </si>
  <si>
    <t>21 августа</t>
  </si>
  <si>
    <t>22 августа</t>
  </si>
  <si>
    <t>23 августа</t>
  </si>
  <si>
    <t>24 августа</t>
  </si>
  <si>
    <t>25 августа</t>
  </si>
  <si>
    <t>26 августа</t>
  </si>
  <si>
    <t>27 августа</t>
  </si>
  <si>
    <t>28 августа</t>
  </si>
  <si>
    <t>29 августа</t>
  </si>
  <si>
    <t>30 августа</t>
  </si>
  <si>
    <t>31 августа</t>
  </si>
  <si>
    <t>1 сентября</t>
  </si>
  <si>
    <t>2 сентября</t>
  </si>
  <si>
    <t>3 сентября</t>
  </si>
  <si>
    <t>4 сентября</t>
  </si>
  <si>
    <t>5 сентября</t>
  </si>
  <si>
    <t>6 сентября</t>
  </si>
  <si>
    <t>7 сентября</t>
  </si>
  <si>
    <t>8 сентября</t>
  </si>
  <si>
    <t>9 сентября</t>
  </si>
  <si>
    <t>10 сентября</t>
  </si>
  <si>
    <t>11 сентября</t>
  </si>
  <si>
    <t>12 сентября</t>
  </si>
  <si>
    <t>13 сентября</t>
  </si>
  <si>
    <t>14 сентября</t>
  </si>
  <si>
    <t>15 сентября</t>
  </si>
  <si>
    <t>16 сентября</t>
  </si>
  <si>
    <t>17 сентября</t>
  </si>
  <si>
    <t>18 сентября</t>
  </si>
  <si>
    <t>19 сентября</t>
  </si>
  <si>
    <t>20 сентября</t>
  </si>
  <si>
    <t>21 сентября</t>
  </si>
  <si>
    <t>22 сентября</t>
  </si>
  <si>
    <t>23 сентября</t>
  </si>
  <si>
    <t>24 сентября</t>
  </si>
  <si>
    <t>25 сентября</t>
  </si>
  <si>
    <t>26 сентября</t>
  </si>
  <si>
    <t>27 сентября</t>
  </si>
  <si>
    <t>28 сентября</t>
  </si>
  <si>
    <t>29 сентября</t>
  </si>
  <si>
    <t>30 сентября</t>
  </si>
  <si>
    <t>1 октября</t>
  </si>
  <si>
    <t>2 октября</t>
  </si>
  <si>
    <t>3 октября</t>
  </si>
  <si>
    <t>4 октября</t>
  </si>
  <si>
    <t>5 октября</t>
  </si>
  <si>
    <t>6 октября</t>
  </si>
  <si>
    <t>7 октября</t>
  </si>
  <si>
    <t>8 октября</t>
  </si>
  <si>
    <t>9 октября</t>
  </si>
  <si>
    <t>10 октября</t>
  </si>
  <si>
    <t>11 октября</t>
  </si>
  <si>
    <t>12 октября</t>
  </si>
  <si>
    <t>13 октября</t>
  </si>
  <si>
    <t>14 октября</t>
  </si>
  <si>
    <t>15 октября</t>
  </si>
  <si>
    <t>16 октября</t>
  </si>
  <si>
    <t>17 октября</t>
  </si>
  <si>
    <t>18 октября</t>
  </si>
  <si>
    <t>19 октября</t>
  </si>
  <si>
    <t>20 октября</t>
  </si>
  <si>
    <t>21 октября</t>
  </si>
  <si>
    <t>22 октября</t>
  </si>
  <si>
    <t>23 октября</t>
  </si>
  <si>
    <t>24 октября</t>
  </si>
  <si>
    <t>25 октября</t>
  </si>
  <si>
    <t>26 октября</t>
  </si>
  <si>
    <t>27 октября</t>
  </si>
  <si>
    <t>28 октября</t>
  </si>
  <si>
    <t>29 октября</t>
  </si>
  <si>
    <t>30 октября</t>
  </si>
  <si>
    <t>31 октября</t>
  </si>
  <si>
    <t>1 ноября</t>
  </si>
  <si>
    <t>2 ноября</t>
  </si>
  <si>
    <t>3 ноября</t>
  </si>
  <si>
    <t>4 ноября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</si>
  <si>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</si>
  <si>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</si>
  <si>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</si>
  <si>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</si>
  <si>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</si>
  <si>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</si>
  <si>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</si>
  <si>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</si>
  <si>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</si>
  <si>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</si>
  <si>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</si>
  <si>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</si>
  <si>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</si>
  <si>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</si>
  <si>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19 ноября</t>
  </si>
  <si>
    <t>20 ноября</t>
  </si>
  <si>
    <t>21 ноября</t>
  </si>
  <si>
    <t>22 ноября</t>
  </si>
  <si>
    <t>23 ноября</t>
  </si>
  <si>
    <t>24 ноября</t>
  </si>
  <si>
    <t>25 ноября</t>
  </si>
  <si>
    <t>26 ноября</t>
  </si>
  <si>
    <t>27 ноября</t>
  </si>
  <si>
    <t>28 ноября</t>
  </si>
  <si>
    <t>29 ноября</t>
  </si>
  <si>
    <t>30 ноября</t>
  </si>
  <si>
    <t>1 декабря</t>
  </si>
  <si>
    <t>2 декабря</t>
  </si>
  <si>
    <t>3 декабря</t>
  </si>
  <si>
    <t>4 декабря</t>
  </si>
  <si>
    <t>5 декабря</t>
  </si>
  <si>
    <t>6 декабря</t>
  </si>
  <si>
    <t>7 декабря</t>
  </si>
  <si>
    <t>8 декабря</t>
  </si>
  <si>
    <t>9 декабря</t>
  </si>
  <si>
    <t>10 декабря</t>
  </si>
  <si>
    <t>11 декабря</t>
  </si>
  <si>
    <t>12 декабря</t>
  </si>
  <si>
    <t>13 декабря</t>
  </si>
  <si>
    <t>14 декабря</t>
  </si>
  <si>
    <t>15 декабря</t>
  </si>
  <si>
    <t>16 декабря</t>
  </si>
  <si>
    <t>17 декабря</t>
  </si>
  <si>
    <t>18 декабря</t>
  </si>
  <si>
    <t>19 декабря</t>
  </si>
  <si>
    <t>20 декабря</t>
  </si>
  <si>
    <t>21 декабря</t>
  </si>
  <si>
    <t>22 декабря</t>
  </si>
  <si>
    <t>23 декабря</t>
  </si>
  <si>
    <t>24 декабря</t>
  </si>
  <si>
    <t>25 декабря</t>
  </si>
  <si>
    <t>26 декабря</t>
  </si>
  <si>
    <t>27 декабря</t>
  </si>
  <si>
    <t>28 декабря</t>
  </si>
  <si>
    <t>29 декабря</t>
  </si>
  <si>
    <t>30 декабря</t>
  </si>
  <si>
    <t>31 декабря</t>
  </si>
  <si>
    <t>Database Name</t>
  </si>
  <si>
    <t>rias_sh</t>
  </si>
  <si>
    <t>Способ учета</t>
  </si>
  <si>
    <t>X1</t>
  </si>
  <si>
    <t>Y1</t>
  </si>
  <si>
    <t>На начало отчетного года</t>
  </si>
  <si>
    <t>Муниципальное образование</t>
  </si>
  <si>
    <t>Model Id</t>
  </si>
  <si>
    <t>Источник (Источник информации)</t>
  </si>
  <si>
    <t>Attribute Count</t>
  </si>
  <si>
    <t>X Attribute Count</t>
  </si>
  <si>
    <t>Y Attribute Count</t>
  </si>
  <si>
    <t>Показатель (Все показатели)</t>
  </si>
  <si>
    <t>X Instance Count</t>
  </si>
  <si>
    <t>Территория (Территории для мониторинга)</t>
  </si>
  <si>
    <t>Y Instance Count</t>
  </si>
  <si>
    <t>Datablock Left</t>
  </si>
  <si>
    <t>Datablock Top</t>
  </si>
  <si>
    <t>1 января</t>
  </si>
  <si>
    <t>2 января</t>
  </si>
  <si>
    <t>3 января</t>
  </si>
  <si>
    <t>4 января</t>
  </si>
  <si>
    <t>5 января</t>
  </si>
  <si>
    <t>6 января</t>
  </si>
  <si>
    <t>7 января</t>
  </si>
  <si>
    <t>8 января</t>
  </si>
  <si>
    <t>9 января</t>
  </si>
  <si>
    <t>10 января</t>
  </si>
  <si>
    <t>11 января</t>
  </si>
  <si>
    <t>12 января</t>
  </si>
  <si>
    <t>13 января</t>
  </si>
  <si>
    <t>14 января</t>
  </si>
  <si>
    <t>15 января</t>
  </si>
  <si>
    <t>16 января</t>
  </si>
  <si>
    <t>17 января</t>
  </si>
  <si>
    <t>18 января</t>
  </si>
  <si>
    <t>19 января</t>
  </si>
  <si>
    <t>20 января</t>
  </si>
  <si>
    <t>21 января</t>
  </si>
  <si>
    <t>22 января</t>
  </si>
  <si>
    <t>23 января</t>
  </si>
  <si>
    <t>24 января</t>
  </si>
  <si>
    <t>25 января</t>
  </si>
  <si>
    <t>26 января</t>
  </si>
  <si>
    <t>27 января</t>
  </si>
  <si>
    <t>28 января</t>
  </si>
  <si>
    <t>29 января</t>
  </si>
  <si>
    <t>30 января</t>
  </si>
  <si>
    <t>31 января</t>
  </si>
  <si>
    <t>1 февраля</t>
  </si>
  <si>
    <t>2 февраля</t>
  </si>
  <si>
    <t>3 февраля</t>
  </si>
  <si>
    <t>4 февраля</t>
  </si>
  <si>
    <t>5 февраля</t>
  </si>
  <si>
    <t>6 февраля</t>
  </si>
  <si>
    <t>7 февраля</t>
  </si>
  <si>
    <t>8 февраля</t>
  </si>
  <si>
    <t>9 февраля</t>
  </si>
  <si>
    <t>10 февраля</t>
  </si>
  <si>
    <t>11 февраля</t>
  </si>
  <si>
    <t>12 февраля</t>
  </si>
  <si>
    <t>13 февраля</t>
  </si>
  <si>
    <t>14 февраля</t>
  </si>
  <si>
    <t>15 февраля</t>
  </si>
  <si>
    <t>16 февраля</t>
  </si>
  <si>
    <t>17 февраля</t>
  </si>
  <si>
    <t>18 февраля</t>
  </si>
  <si>
    <t>19 февраля</t>
  </si>
  <si>
    <t>20 февраля</t>
  </si>
  <si>
    <t>21 февраля</t>
  </si>
  <si>
    <t>22 февраля</t>
  </si>
  <si>
    <t>23 февраля</t>
  </si>
  <si>
    <t>24 февраля</t>
  </si>
  <si>
    <t>25 февраля</t>
  </si>
  <si>
    <t>26 февраля</t>
  </si>
  <si>
    <t>27 февраля</t>
  </si>
  <si>
    <t>28 февраля</t>
  </si>
  <si>
    <t>29 февраля</t>
  </si>
  <si>
    <t>1 марта</t>
  </si>
  <si>
    <t>2 марта</t>
  </si>
  <si>
    <t>3 марта</t>
  </si>
  <si>
    <t>4 марта</t>
  </si>
  <si>
    <t>5 марта</t>
  </si>
  <si>
    <t>6 марта</t>
  </si>
  <si>
    <t>7 марта</t>
  </si>
  <si>
    <t>8 марта</t>
  </si>
  <si>
    <t>9 марта</t>
  </si>
  <si>
    <t>10 марта</t>
  </si>
  <si>
    <t>11 марта</t>
  </si>
  <si>
    <t>12 марта</t>
  </si>
  <si>
    <t>13 марта</t>
  </si>
  <si>
    <t>14 марта</t>
  </si>
  <si>
    <t>15 марта</t>
  </si>
  <si>
    <t>16 марта</t>
  </si>
  <si>
    <t>17 марта</t>
  </si>
  <si>
    <t>18 марта</t>
  </si>
  <si>
    <t>19 марта</t>
  </si>
  <si>
    <t>20 марта</t>
  </si>
  <si>
    <t>21 марта</t>
  </si>
  <si>
    <t>22 марта</t>
  </si>
  <si>
    <t>23 марта</t>
  </si>
  <si>
    <t>24 марта</t>
  </si>
  <si>
    <t>25 марта</t>
  </si>
  <si>
    <t>26 марта</t>
  </si>
  <si>
    <t>27 марта</t>
  </si>
  <si>
    <t>28 марта</t>
  </si>
  <si>
    <t>29 марта</t>
  </si>
  <si>
    <t>30 марта</t>
  </si>
  <si>
    <t>31 марта</t>
  </si>
  <si>
    <t>1 апреля</t>
  </si>
  <si>
    <t>2 апреля</t>
  </si>
  <si>
    <t>3 апреля</t>
  </si>
  <si>
    <t>4 апреля</t>
  </si>
  <si>
    <t>5 апреля</t>
  </si>
  <si>
    <t>6 апреля</t>
  </si>
  <si>
    <t>7 апреля</t>
  </si>
  <si>
    <t>8 апреля</t>
  </si>
  <si>
    <t>9 апреля</t>
  </si>
  <si>
    <t>10 апреля</t>
  </si>
  <si>
    <t>11 апреля</t>
  </si>
  <si>
    <t>12 апреля</t>
  </si>
  <si>
    <t>13 апреля</t>
  </si>
  <si>
    <t>14 апреля</t>
  </si>
  <si>
    <t>15 апреля</t>
  </si>
  <si>
    <t>16 апреля</t>
  </si>
  <si>
    <t>17 апреля</t>
  </si>
  <si>
    <t>18 апреля</t>
  </si>
  <si>
    <t>19 апреля</t>
  </si>
  <si>
    <t>20 апреля</t>
  </si>
  <si>
    <t>21 апреля</t>
  </si>
  <si>
    <t>22 апреля</t>
  </si>
  <si>
    <t>23 апреля</t>
  </si>
  <si>
    <t>24 апреля</t>
  </si>
  <si>
    <t>25 апреля</t>
  </si>
  <si>
    <t>26 апреля</t>
  </si>
  <si>
    <t>27 апреля</t>
  </si>
  <si>
    <t>28 апреля</t>
  </si>
  <si>
    <t>29 апреля</t>
  </si>
  <si>
    <t>30 апреля</t>
  </si>
  <si>
    <t>1 мая</t>
  </si>
  <si>
    <t>2 мая</t>
  </si>
  <si>
    <t>3 мая</t>
  </si>
  <si>
    <t>4 мая</t>
  </si>
  <si>
    <t>5 мая</t>
  </si>
  <si>
    <t>6 мая</t>
  </si>
  <si>
    <t>7 мая</t>
  </si>
  <si>
    <t>8 мая</t>
  </si>
  <si>
    <t>9 мая</t>
  </si>
  <si>
    <t>10 мая</t>
  </si>
  <si>
    <t>11 мая</t>
  </si>
  <si>
    <t>12 мая</t>
  </si>
  <si>
    <t>13 мая</t>
  </si>
  <si>
    <t>14 мая</t>
  </si>
  <si>
    <t>15 мая</t>
  </si>
  <si>
    <t>16 мая</t>
  </si>
  <si>
    <t>17 мая</t>
  </si>
  <si>
    <t>18 мая</t>
  </si>
  <si>
    <t>19 мая</t>
  </si>
  <si>
    <t>20 мая</t>
  </si>
  <si>
    <t>21 мая</t>
  </si>
  <si>
    <t>22 мая</t>
  </si>
  <si>
    <t>23 мая</t>
  </si>
  <si>
    <t>24 мая</t>
  </si>
  <si>
    <t>25 мая</t>
  </si>
  <si>
    <t>26 мая</t>
  </si>
  <si>
    <t>27 мая</t>
  </si>
  <si>
    <t>28 мая</t>
  </si>
  <si>
    <t>29 мая</t>
  </si>
  <si>
    <t>30 мая</t>
  </si>
  <si>
    <t>31 мая</t>
  </si>
  <si>
    <t>1 июня</t>
  </si>
  <si>
    <t>2 июня</t>
  </si>
  <si>
    <t>3 июня</t>
  </si>
  <si>
    <t>4 июня</t>
  </si>
  <si>
    <t>5 июня</t>
  </si>
  <si>
    <t>6 июня</t>
  </si>
  <si>
    <t>7 июня</t>
  </si>
  <si>
    <t>8 июня</t>
  </si>
  <si>
    <t>9 июня</t>
  </si>
  <si>
    <t>10 июня</t>
  </si>
  <si>
    <t>11 июня</t>
  </si>
  <si>
    <t>12 июня</t>
  </si>
  <si>
    <t>13 июня</t>
  </si>
  <si>
    <t>14 июня</t>
  </si>
  <si>
    <t>15 июня</t>
  </si>
  <si>
    <t>16 июня</t>
  </si>
  <si>
    <t>17 июня</t>
  </si>
  <si>
    <t>18 июня</t>
  </si>
  <si>
    <t>19 июня</t>
  </si>
  <si>
    <t>20 июня</t>
  </si>
  <si>
    <t>21 июня</t>
  </si>
  <si>
    <t>22 июня</t>
  </si>
  <si>
    <t>23 июня</t>
  </si>
  <si>
    <t>24 июня</t>
  </si>
  <si>
    <t>25 июня</t>
  </si>
  <si>
    <t>26 июня</t>
  </si>
  <si>
    <t>27 июня</t>
  </si>
  <si>
    <t>28 июня</t>
  </si>
  <si>
    <t>29 июня</t>
  </si>
  <si>
    <t>30 июня</t>
  </si>
  <si>
    <t>1 июля</t>
  </si>
  <si>
    <t>2 июля</t>
  </si>
  <si>
    <t>3 июля</t>
  </si>
  <si>
    <t>4 июля</t>
  </si>
  <si>
    <t>5 июля</t>
  </si>
  <si>
    <t>6 июля</t>
  </si>
  <si>
    <t>7 июля</t>
  </si>
  <si>
    <t>8 июля</t>
  </si>
  <si>
    <t>9 июля</t>
  </si>
  <si>
    <t>10 июля</t>
  </si>
  <si>
    <t>11 июля</t>
  </si>
  <si>
    <t>12 июля</t>
  </si>
  <si>
    <t>13 июля</t>
  </si>
  <si>
    <t>14 июля</t>
  </si>
  <si>
    <t>15 июля</t>
  </si>
  <si>
    <t>16 июля</t>
  </si>
  <si>
    <t>17 июля</t>
  </si>
  <si>
    <t>18 июля</t>
  </si>
  <si>
    <t>19 июля</t>
  </si>
  <si>
    <t>20 июля</t>
  </si>
  <si>
    <t>21 июля</t>
  </si>
  <si>
    <t>22 июля</t>
  </si>
  <si>
    <t>23 июля</t>
  </si>
  <si>
    <t>24 июля</t>
  </si>
  <si>
    <t>25 июля</t>
  </si>
  <si>
    <t>26 июля</t>
  </si>
  <si>
    <t>27 июля</t>
  </si>
  <si>
    <t>28 июля</t>
  </si>
  <si>
    <t>29 июля</t>
  </si>
  <si>
    <t>30 июля</t>
  </si>
  <si>
    <t>31 июля</t>
  </si>
  <si>
    <t>1 августа</t>
  </si>
  <si>
    <t>2 августа</t>
  </si>
  <si>
    <t>3 августа</t>
  </si>
  <si>
    <t>4 августа</t>
  </si>
  <si>
    <t>5 августа</t>
  </si>
  <si>
    <t>6 августа</t>
  </si>
  <si>
    <t>7 августа</t>
  </si>
  <si>
    <t>8 августа</t>
  </si>
  <si>
    <t>9 августа</t>
  </si>
  <si>
    <t>10 августа</t>
  </si>
  <si>
    <t>опер 28</t>
  </si>
  <si>
    <t>Сжато, скошено озимых и яровых зерновых и зернобобовых культур (без кукурузы),всего, га</t>
  </si>
  <si>
    <t>Обмолочено озимых и яровых зерновых и зернобобовых культур (без кукурузы), га</t>
  </si>
  <si>
    <t>Картофель</t>
  </si>
  <si>
    <t>Овощи</t>
  </si>
  <si>
    <t>Корнеплоды</t>
  </si>
  <si>
    <t>Кукурузы убрано всего на зерно, силос и зелёный корм, га</t>
  </si>
  <si>
    <t>Площадь озимой ржи, обработанной фундазолом, га</t>
  </si>
  <si>
    <t>Площадь земель, с запаханными клеверами на сидераты, га</t>
  </si>
  <si>
    <t>Площадь земель, где проведена безотвальная обработка за год, га</t>
  </si>
  <si>
    <t>Площадь земель, где проведена безотвальная плоскорезная обработка, га</t>
  </si>
  <si>
    <t>Площадь земель, где проведена безотвальная поверхностная обработка, га</t>
  </si>
  <si>
    <t>Обмолочено ржи, га</t>
  </si>
  <si>
    <t>Обмолочено пшеницы, га</t>
  </si>
  <si>
    <t>Обмолочено гречихи, га</t>
  </si>
  <si>
    <t>Обмолочено зернобобовых, га</t>
  </si>
  <si>
    <t>Обмолочено ячменя, га</t>
  </si>
  <si>
    <t>Обмолочено проса, га</t>
  </si>
  <si>
    <t>Скошено ржи, га</t>
  </si>
  <si>
    <t>Скошено пшеницы, га</t>
  </si>
  <si>
    <t>Скошено гречихи, га</t>
  </si>
  <si>
    <t>Скошено зернобобовых, га</t>
  </si>
  <si>
    <t>Скошено ячменя, га</t>
  </si>
  <si>
    <t>Скошено проса, га</t>
  </si>
  <si>
    <t>Выкопано картофеля, га</t>
  </si>
  <si>
    <t>Выкопано корнеплодов, га</t>
  </si>
  <si>
    <t>Намолочено семян многолетних трав, тонн</t>
  </si>
  <si>
    <t>Намолочено семян бобовых, тонн</t>
  </si>
  <si>
    <t>Погибло зерновых, всего, га</t>
  </si>
  <si>
    <t>Оставлено семенников многолетних трав, га</t>
  </si>
  <si>
    <t>Оставлено семенников бобовых, га</t>
  </si>
  <si>
    <t>Проведена десикация семенников мн.трав, га</t>
  </si>
  <si>
    <t>Обмолочено семенников многолетних трав, га</t>
  </si>
  <si>
    <t>Обмолочено семенников бобовых, га</t>
  </si>
  <si>
    <t>Заскирдовано соломы, га</t>
  </si>
  <si>
    <t>Погибло зерновых в сельхозпредприятиях, га</t>
  </si>
  <si>
    <t>Площадь подзимнего посева озимых, га</t>
  </si>
  <si>
    <t>Площадь вспаханной плугом зяби, га</t>
  </si>
  <si>
    <t>Обмолочено пшеницы по сельхозпреприятиям, га</t>
  </si>
  <si>
    <t>Скошено пшеницы по сельхозпредприятиям, га</t>
  </si>
  <si>
    <t>Площадь озимой ржи, обработанной фундазолом по сельхозпредприятиям, га</t>
  </si>
  <si>
    <t>Площадь земель, где произведено почвоуглубление, га</t>
  </si>
  <si>
    <t>Ввод в оборот выбывшей пашни всего, га</t>
  </si>
  <si>
    <t>Ввод в оборот выбывшей пашни на мелиорируемых землях, га</t>
  </si>
  <si>
    <t>Запахано соломы на сидераты, га</t>
  </si>
  <si>
    <t>Запахано соломы на сидераты по сельхозпредприятиям, га</t>
  </si>
  <si>
    <t>Площадь земель, с запаханными клеверами на сидераты по сельхозпредприятиям, га</t>
  </si>
  <si>
    <t>Запахано на сидераты прочих, га</t>
  </si>
  <si>
    <t>Запахано на сидераты прочих по сельхозпредприятиям, га</t>
  </si>
  <si>
    <t>Площадь земель, где проведена безотвальная обработка за год по сельхозпредприятиям, га</t>
  </si>
  <si>
    <t>Площадь земель, где проведена безотвальная обработка  - прямой сев, га</t>
  </si>
  <si>
    <t>Площадь земель, где проведена безотвальная обработка  - прямой сев по сельхозпредприятиям, га</t>
  </si>
  <si>
    <t>Площадь земель, где проведена безотвальная плоскорезная обработка по сельхозпредприятиям, га</t>
  </si>
  <si>
    <t>Площадь земель, где проведена безотвальная поверхностная обработка по сельхозпредприятиям, га</t>
  </si>
  <si>
    <t>Обмолочено ржи по сельхозпредприятиям, га</t>
  </si>
  <si>
    <t>Обмолочено гречихи по сельхозпредприятиям, га</t>
  </si>
  <si>
    <t>Обмолочено зернобобовых по сельхозпредприятиям, га</t>
  </si>
  <si>
    <t>Обмолочено ячменя  по сельхозпредприятиям, га</t>
  </si>
  <si>
    <t>Обмолочено проса по сельхозпредприятиям, га</t>
  </si>
  <si>
    <t>Скошено ржи  по сельхозпредприятиям, га</t>
  </si>
  <si>
    <t>Скошено озимой тритикале по сельхозпредприятиям, га</t>
  </si>
  <si>
    <t>Скошено озимой тритикале, га</t>
  </si>
  <si>
    <t>Обмолочено озимой тритикале, га</t>
  </si>
  <si>
    <t>Обмолочено озимой тритикале по сельхозпредприятиям, га</t>
  </si>
  <si>
    <t>Скошено гречихи по сельхозпредприятиям, га</t>
  </si>
  <si>
    <t>Скошено зернобобовых по сельхозпредприятиям, га</t>
  </si>
  <si>
    <t>Скошено ячменя по сельхозпредприятиям, га</t>
  </si>
  <si>
    <t>Скошено проса по сельхозпредприятиям, га</t>
  </si>
  <si>
    <t>Заскирдовано соломы, ц</t>
  </si>
  <si>
    <t>Заскирдовано соломы по сельхозпредприятиям, ц</t>
  </si>
  <si>
    <t>Выкопано картофеля по сельхозпредприятиям, га</t>
  </si>
  <si>
    <t>Накопано картофеля, ц</t>
  </si>
  <si>
    <t>Накопано картофеля по сельхозпредприятиям, ц</t>
  </si>
  <si>
    <t>Убрано овощей (без семенников и маточников), га</t>
  </si>
  <si>
    <t>Убрано овощей (без семенников и маточников) по сельхозпредприятиям, га</t>
  </si>
  <si>
    <t>Выкопано корнеплодов по сельхозпредприятиям, га</t>
  </si>
  <si>
    <t>Накопано корнеплодов, ц</t>
  </si>
  <si>
    <t>Накопано корнеплодов по сельхозпредприятиям, ц</t>
  </si>
  <si>
    <t>Всего убрано (на зерно, силос и зеленый корм)  кукурузы, га</t>
  </si>
  <si>
    <t>Всего убрано (на зерно, силос и зеленый корм)  кукурузы по сельхозпредприятиям, га</t>
  </si>
  <si>
    <t>Собрано овощей, ц</t>
  </si>
  <si>
    <t>Собрано овощей по сельхозпредприятиям, ц</t>
  </si>
  <si>
    <t>Намолочено ржи, ц</t>
  </si>
  <si>
    <t>Намолочено ржи по сельхозпредприятиям, ц</t>
  </si>
  <si>
    <t>Намолочено пшеницы, ц</t>
  </si>
  <si>
    <t>Намолочено  озимой тритикале, ц</t>
  </si>
  <si>
    <t>Намолочено  озимой тритикале по сельхозпредприятиям, ц</t>
  </si>
  <si>
    <t>Намолочено гречихи, ц</t>
  </si>
  <si>
    <t>Намолочено гречихи по сельхозпредприятиям, ц</t>
  </si>
  <si>
    <t>Намолочено зернобобовых, ц</t>
  </si>
  <si>
    <t>Намолочено зернобобовых по сельхозпредприятиям, ц</t>
  </si>
  <si>
    <t>Намолочено ячменя, ц</t>
  </si>
  <si>
    <t>Намолочено ячменя  по сельхозпредприятиям, ц</t>
  </si>
  <si>
    <t>Намолочено проса, ц</t>
  </si>
  <si>
    <t>Намолочено проса по сельхозпредприятиям, ц</t>
  </si>
  <si>
    <t>Намолочено семян многолетних трав по сельхозпредприятиям, ц</t>
  </si>
  <si>
    <t>Намолочено семян бобовых по сельхозпредприятиям, ц</t>
  </si>
  <si>
    <t>Всего сжато озимых и яровых зерновых и зернобобовых культур (без кукурузы) скошено по сельхозпредприятиям, тыс га</t>
  </si>
  <si>
    <t>Всего сжато озимых и яровых зерновых и зернобобовых культур (без кукурузы) скошено, га</t>
  </si>
  <si>
    <t>Обмолочено озимых и яровых зерновых и зернобобовых культур (без кукурузы) по сельхозпредприятиям, тыс га</t>
  </si>
  <si>
    <t>Оставлено семенников многолетних трав по сельхозпредприятиям, га</t>
  </si>
  <si>
    <t>Оставлено семенников бобовых по сельхозпредприятиям, га</t>
  </si>
  <si>
    <t>Проведена десикация семенников мн.трав по сельхозпредприятиям, га</t>
  </si>
  <si>
    <t>Обмолочено семенников многолетних трав по сельхозпредприятиям, га</t>
  </si>
  <si>
    <t>Обмолочено семенников бобовых по сельхозпредприятиям, га</t>
  </si>
  <si>
    <t>Намолочено зерна озимых и яровых зерновых и зернобобовых культур (без кукурузы), ц</t>
  </si>
  <si>
    <t>Намолочено зерна озимых и яровых зерновых и зернобобовых культур (без кукурузы) по сельхозпредприятиям, ц</t>
  </si>
  <si>
    <t>Заскирдовано соломы по сельхозпредприятиям, га</t>
  </si>
  <si>
    <t>Площадь земель, засеянных озимыми зерновыми культурами на зерно и зеленый корм, га</t>
  </si>
  <si>
    <t>Площадь земель, засеянных озимыми зерновыми культурами на зерно и зеленый корм по сельхозпредприятиям, га</t>
  </si>
  <si>
    <t>Площадь земель, засеянных озимыми зерновыми культурами на зерно, га</t>
  </si>
  <si>
    <t>Площадь земель, засеянных озимыми зерновыми культурами на зерно по сельхозпредприятиям, га</t>
  </si>
  <si>
    <t>Площадь земель, засеянных озимыми зерновыми культурами на зерно и зеленый корм с внесением минеральных удобрений в рядки, га</t>
  </si>
  <si>
    <t>Площадь земель, засеянных озимыми зерновыми культурами на зерно и зеленый корм с внесением минеральных удобрений в рядки по сельхозпредприятиям, га</t>
  </si>
  <si>
    <t>Площадь подзимнего посева озимых по сельхозпредприятиям, га</t>
  </si>
  <si>
    <t>Площадь вспаханной плугом зяби по сельхозпредприятиям, га</t>
  </si>
  <si>
    <t>Площадь вспаханной плоскорезом зяби, га</t>
  </si>
  <si>
    <t>Площадь вспаханной плоскорезом зяби по сельхозпредприятиям, га</t>
  </si>
  <si>
    <t>Площадь вспаханной поверхностным способом зяби, га</t>
  </si>
  <si>
    <t>Площадь вспаханной поверхностным способом зяби по сельхозпредприятиям, га</t>
  </si>
  <si>
    <t>Намолочено пшеницы по сельхозпредприятиям, ц</t>
  </si>
  <si>
    <t>Убрано зерновых на кормовые цели включая зерносенаж, га</t>
  </si>
  <si>
    <t>Убрано зерновых на кормовые цели включая зерносенаж по сельхозпредприятиям, га</t>
  </si>
  <si>
    <t>Погибло посадок картофеля, га</t>
  </si>
  <si>
    <t>Погибло посадок картофеля по с/х организациям, га</t>
  </si>
  <si>
    <t>Погибло посадок овощей, га</t>
  </si>
  <si>
    <t>Погибло посадок овощей по с/х организациям, га</t>
  </si>
  <si>
    <t>Погибло посадок корнеплодов, га</t>
  </si>
  <si>
    <t>Погибло посадок корнеплодов по с/х организациям, га</t>
  </si>
  <si>
    <t xml:space="preserve">Сведения о ходе уборки урожая </t>
  </si>
  <si>
    <t>накопано, тонн</t>
  </si>
  <si>
    <t>собрано, тонн</t>
  </si>
  <si>
    <t>намолочено, тонн</t>
  </si>
  <si>
    <t>тонн</t>
  </si>
  <si>
    <t>Намолочено зерна (без кукурузы),  тонн</t>
  </si>
  <si>
    <t>Зерновые, га</t>
  </si>
  <si>
    <t>Урожайность зерна (без кукурузы), цн / га</t>
  </si>
  <si>
    <t>в том числе овес</t>
  </si>
  <si>
    <t>на 16 августа 2021 года</t>
  </si>
  <si>
    <t>в том числе гречиха</t>
  </si>
  <si>
    <t>Было 16.08.20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</si>
</sst>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8"/>
      <color indexed="8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53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Fill="1" applyAlignment="1"/>
    <xf numFmtId="0" fontId="1" fillId="0" borderId="0" xfId="0" applyFont="1" applyFill="1"/>
    <xf numFmtId="0" fontId="7" fillId="0" borderId="0" xfId="0" applyFont="1" applyFill="1"/>
    <xf numFmtId="0" fontId="3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/>
    <xf numFmtId="0" fontId="0" fillId="0" borderId="0" xfId="0" applyBorder="1"/>
    <xf numFmtId="0" fontId="6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9" fillId="0" borderId="3" xfId="0" applyFont="1" applyBorder="1" applyAlignment="1">
      <alignment horizontal="left"/>
    </xf>
    <xf numFmtId="0" fontId="0" fillId="0" borderId="3" xfId="0" applyFill="1" applyBorder="1"/>
    <xf numFmtId="0" fontId="0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1" fillId="6" borderId="0" xfId="0" applyFont="1" applyFill="1"/>
    <xf numFmtId="164" fontId="17" fillId="7" borderId="3" xfId="0" applyNumberFormat="1" applyFont="1" applyFill="1" applyBorder="1" applyAlignment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164" fontId="13" fillId="8" borderId="0" xfId="0" applyNumberFormat="1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left"/>
    </xf>
    <xf numFmtId="164" fontId="12" fillId="7" borderId="3" xfId="0" applyNumberFormat="1" applyFont="1" applyFill="1" applyBorder="1" applyAlignment="1">
      <alignment horizontal="center" vertical="center"/>
    </xf>
    <xf numFmtId="164" fontId="18" fillId="7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4" fillId="4" borderId="3" xfId="0" applyNumberFormat="1" applyFont="1" applyFill="1" applyBorder="1" applyAlignment="1">
      <alignment horizontal="center" vertical="center"/>
    </xf>
    <xf numFmtId="164" fontId="5" fillId="7" borderId="3" xfId="0" applyNumberFormat="1" applyFont="1" applyFill="1" applyBorder="1" applyAlignment="1">
      <alignment horizontal="center" vertical="center"/>
    </xf>
    <xf numFmtId="0" fontId="0" fillId="7" borderId="0" xfId="0" applyFont="1" applyFill="1"/>
    <xf numFmtId="164" fontId="10" fillId="8" borderId="3" xfId="0" applyNumberFormat="1" applyFont="1" applyFill="1" applyBorder="1" applyAlignment="1">
      <alignment horizontal="center" vertical="center"/>
    </xf>
    <xf numFmtId="164" fontId="10" fillId="8" borderId="3" xfId="0" applyNumberFormat="1" applyFont="1" applyFill="1" applyBorder="1" applyAlignment="1">
      <alignment horizontal="center" vertical="center" wrapText="1"/>
    </xf>
    <xf numFmtId="0" fontId="0" fillId="8" borderId="0" xfId="0" applyFont="1" applyFill="1"/>
    <xf numFmtId="0" fontId="1" fillId="8" borderId="0" xfId="0" applyFont="1" applyFill="1"/>
    <xf numFmtId="0" fontId="13" fillId="8" borderId="3" xfId="0" applyFont="1" applyFill="1" applyBorder="1" applyAlignment="1">
      <alignment horizontal="left"/>
    </xf>
    <xf numFmtId="0" fontId="13" fillId="8" borderId="3" xfId="0" applyFont="1" applyFill="1" applyBorder="1"/>
    <xf numFmtId="1" fontId="10" fillId="7" borderId="3" xfId="5" applyNumberFormat="1" applyFont="1" applyFill="1" applyBorder="1" applyAlignment="1">
      <alignment horizontal="center" vertical="center"/>
    </xf>
    <xf numFmtId="164" fontId="13" fillId="7" borderId="3" xfId="5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1" fontId="10" fillId="5" borderId="4" xfId="5" applyNumberFormat="1" applyFont="1" applyFill="1" applyBorder="1" applyAlignment="1">
      <alignment horizontal="center" vertical="center"/>
    </xf>
    <xf numFmtId="1" fontId="10" fillId="7" borderId="3" xfId="3" applyNumberFormat="1" applyFont="1" applyFill="1" applyBorder="1" applyAlignment="1">
      <alignment horizontal="center"/>
    </xf>
    <xf numFmtId="1" fontId="12" fillId="7" borderId="3" xfId="3" applyNumberFormat="1" applyFont="1" applyFill="1" applyBorder="1" applyAlignment="1">
      <alignment horizontal="center"/>
    </xf>
    <xf numFmtId="1" fontId="10" fillId="5" borderId="4" xfId="3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0" fontId="12" fillId="7" borderId="3" xfId="0" applyNumberFormat="1" applyFont="1" applyFill="1" applyBorder="1" applyAlignment="1">
      <alignment horizontal="center" vertical="center"/>
    </xf>
    <xf numFmtId="0" fontId="10" fillId="5" borderId="4" xfId="0" applyNumberFormat="1" applyFont="1" applyFill="1" applyBorder="1" applyAlignment="1">
      <alignment horizontal="center" vertical="center"/>
    </xf>
    <xf numFmtId="164" fontId="13" fillId="0" borderId="3" xfId="2" applyNumberFormat="1" applyFont="1" applyFill="1" applyBorder="1" applyAlignment="1">
      <alignment horizontal="center" vertical="center"/>
    </xf>
    <xf numFmtId="164" fontId="13" fillId="7" borderId="3" xfId="5" applyNumberFormat="1" applyFont="1" applyFill="1" applyBorder="1" applyAlignment="1">
      <alignment horizontal="center" vertical="center"/>
    </xf>
    <xf numFmtId="1" fontId="12" fillId="7" borderId="3" xfId="3" applyNumberFormat="1" applyFont="1" applyFill="1" applyBorder="1" applyAlignment="1">
      <alignment horizontal="center"/>
    </xf>
    <xf numFmtId="164" fontId="13" fillId="0" borderId="3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 vertical="center"/>
    </xf>
    <xf numFmtId="164" fontId="12" fillId="6" borderId="3" xfId="1" applyNumberFormat="1" applyFont="1" applyFill="1" applyBorder="1" applyAlignment="1">
      <alignment horizontal="center" vertical="center"/>
    </xf>
    <xf numFmtId="164" fontId="12" fillId="7" borderId="3" xfId="1" applyNumberFormat="1" applyFont="1" applyFill="1" applyBorder="1" applyAlignment="1">
      <alignment horizontal="center" vertical="center"/>
    </xf>
    <xf numFmtId="0" fontId="13" fillId="7" borderId="3" xfId="1" applyFont="1" applyFill="1" applyBorder="1" applyAlignment="1" applyProtection="1">
      <alignment horizontal="center" vertical="center"/>
    </xf>
    <xf numFmtId="164" fontId="18" fillId="7" borderId="3" xfId="1" applyNumberFormat="1" applyFont="1" applyFill="1" applyBorder="1" applyAlignment="1">
      <alignment horizontal="center" vertical="center"/>
    </xf>
    <xf numFmtId="0" fontId="20" fillId="7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" fontId="5" fillId="8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/>
    </xf>
    <xf numFmtId="1" fontId="5" fillId="8" borderId="6" xfId="0" applyNumberFormat="1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wrapText="1"/>
    </xf>
    <xf numFmtId="1" fontId="5" fillId="8" borderId="14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5" fillId="8" borderId="10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left"/>
    </xf>
    <xf numFmtId="0" fontId="5" fillId="8" borderId="15" xfId="0" applyFont="1" applyFill="1" applyBorder="1" applyAlignment="1">
      <alignment horizontal="left"/>
    </xf>
    <xf numFmtId="0" fontId="5" fillId="8" borderId="16" xfId="0" applyFont="1" applyFill="1" applyBorder="1" applyAlignment="1">
      <alignment horizontal="left"/>
    </xf>
    <xf numFmtId="1" fontId="5" fillId="8" borderId="6" xfId="0" applyNumberFormat="1" applyFont="1" applyFill="1" applyBorder="1" applyAlignment="1">
      <alignment horizontal="left" vertical="center" wrapText="1"/>
    </xf>
    <xf numFmtId="1" fontId="5" fillId="8" borderId="7" xfId="0" applyNumberFormat="1" applyFont="1" applyFill="1" applyBorder="1" applyAlignment="1">
      <alignment horizontal="left" vertical="center" wrapText="1"/>
    </xf>
    <xf numFmtId="1" fontId="5" fillId="8" borderId="8" xfId="0" applyNumberFormat="1" applyFont="1" applyFill="1" applyBorder="1" applyAlignment="1">
      <alignment horizontal="left" vertical="center" wrapText="1"/>
    </xf>
    <xf numFmtId="1" fontId="5" fillId="8" borderId="9" xfId="0" applyNumberFormat="1" applyFont="1" applyFill="1" applyBorder="1" applyAlignment="1">
      <alignment horizontal="left" vertical="center" wrapText="1"/>
    </xf>
    <xf numFmtId="1" fontId="5" fillId="8" borderId="2" xfId="0" applyNumberFormat="1" applyFont="1" applyFill="1" applyBorder="1" applyAlignment="1">
      <alignment horizontal="left" vertical="center" wrapText="1"/>
    </xf>
    <xf numFmtId="1" fontId="5" fillId="8" borderId="10" xfId="0" applyNumberFormat="1" applyFont="1" applyFill="1" applyBorder="1" applyAlignment="1">
      <alignment horizontal="left" vertical="center" wrapText="1"/>
    </xf>
    <xf numFmtId="1" fontId="5" fillId="8" borderId="13" xfId="0" applyNumberFormat="1" applyFont="1" applyFill="1" applyBorder="1" applyAlignment="1">
      <alignment horizontal="left" vertical="center" wrapText="1"/>
    </xf>
    <xf numFmtId="1" fontId="5" fillId="8" borderId="15" xfId="0" applyNumberFormat="1" applyFont="1" applyFill="1" applyBorder="1" applyAlignment="1">
      <alignment horizontal="left" vertical="center" wrapText="1"/>
    </xf>
    <xf numFmtId="1" fontId="5" fillId="8" borderId="16" xfId="0" applyNumberFormat="1" applyFont="1" applyFill="1" applyBorder="1" applyAlignment="1">
      <alignment horizontal="left" vertical="center" wrapText="1"/>
    </xf>
    <xf numFmtId="1" fontId="5" fillId="8" borderId="13" xfId="0" applyNumberFormat="1" applyFont="1" applyFill="1" applyBorder="1" applyAlignment="1">
      <alignment horizontal="center" vertical="center" wrapText="1"/>
    </xf>
    <xf numFmtId="1" fontId="5" fillId="8" borderId="15" xfId="0" applyNumberFormat="1" applyFont="1" applyFill="1" applyBorder="1" applyAlignment="1">
      <alignment horizontal="center" vertical="center" wrapText="1"/>
    </xf>
    <xf numFmtId="1" fontId="5" fillId="8" borderId="16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15" xfId="0" applyNumberFormat="1" applyFont="1" applyFill="1" applyBorder="1" applyAlignment="1">
      <alignment horizontal="center" vertical="center"/>
    </xf>
    <xf numFmtId="1" fontId="5" fillId="8" borderId="16" xfId="0" applyNumberFormat="1" applyFont="1" applyFill="1" applyBorder="1" applyAlignment="1">
      <alignment horizontal="center" vertical="center"/>
    </xf>
    <xf numFmtId="0" fontId="0" fillId="8" borderId="3" xfId="0" applyFill="1" applyBorder="1"/>
  </cellXfs>
  <cellStyles count="11">
    <cellStyle name="Обычный" xfId="0" builtinId="0"/>
    <cellStyle name="Обычный 10" xfId="1"/>
    <cellStyle name="Обычный 11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0" dropStyle="combo" dx="16" fmlaLink="[1]data!$F$1" fmlaRange="[1]data!$E$1:$E$11" noThreeD="1" sel="0" val="0"/>
</file>

<file path=xl/ctrlProps/ctrlProp2.xml><?xml version="1.0" encoding="utf-8"?>
<formControlPr xmlns="http://schemas.microsoft.com/office/spreadsheetml/2009/9/main" objectType="Drop" dropLines="10" dropStyle="combo" dx="16" fmlaLink="[1]data!$I$1" fmlaRange="[1]data!$H$1:$H$12" noThreeD="1" sel="0" val="0"/>
</file>

<file path=xl/ctrlProps/ctrlProp3.xml><?xml version="1.0" encoding="utf-8"?>
<formControlPr xmlns="http://schemas.microsoft.com/office/spreadsheetml/2009/9/main" objectType="Drop" dropLines="10" dropStyle="combo" dx="16" fmlaLink="[1]data!$N$1" fmlaRange="[1]data!$L$1:$L$31" noThreeD="1" sel="0" val="0"/>
</file>

<file path=xl/ctrlProps/ctrlProp4.xml><?xml version="1.0" encoding="utf-8"?>
<formControlPr xmlns="http://schemas.microsoft.com/office/spreadsheetml/2009/9/main" objectType="Drop" dropLines="10" dropStyle="combo" dx="16" fmlaLink="[1]data!$C$1" fmlaRange="[1]data!$B$1:$B$40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0</xdr:row>
          <xdr:rowOff>0</xdr:rowOff>
        </xdr:from>
        <xdr:to>
          <xdr:col>40</xdr:col>
          <xdr:colOff>0</xdr:colOff>
          <xdr:row>0</xdr:row>
          <xdr:rowOff>0</xdr:rowOff>
        </xdr:to>
        <xdr:sp macro="" textlink="">
          <xdr:nvSpPr>
            <xdr:cNvPr id="3073" name="combobox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0</xdr:row>
          <xdr:rowOff>0</xdr:rowOff>
        </xdr:from>
        <xdr:to>
          <xdr:col>40</xdr:col>
          <xdr:colOff>0</xdr:colOff>
          <xdr:row>0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0</xdr:row>
          <xdr:rowOff>0</xdr:rowOff>
        </xdr:from>
        <xdr:to>
          <xdr:col>40</xdr:col>
          <xdr:colOff>0</xdr:colOff>
          <xdr:row>0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0</xdr:row>
          <xdr:rowOff>0</xdr:rowOff>
        </xdr:from>
        <xdr:to>
          <xdr:col>40</xdr:col>
          <xdr:colOff>0</xdr:colOff>
          <xdr:row>0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\Documents\&#1089;&#1077;&#1083;&#1100;&#1082;&#1086;&#1093;&#1086;&#1079;\&#1077;&#1089;&#1080;&#1086;%20&#1072;&#1087;&#1082;\&#1077;&#1089;&#1080;&#1086;%20&#1072;&#1087;&#1082;%202010\&#1087;&#1088;&#1080;&#1096;&#1083;&#1086;\18-05-2010\&#1096;&#1072;&#1073;&#1083;&#1086;&#1085;&#1099;\&#1087;&#1086;&#1083;&#1077;&#1074;&#1099;&#1077;\&#1086;&#1087;&#1077;&#1088;20(&#1080;&#1102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Visor"/>
      <sheetName val="IVCodes"/>
      <sheetName val="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6"/>
  <sheetViews>
    <sheetView topLeftCell="A5" workbookViewId="0">
      <selection activeCell="E39" sqref="E39"/>
    </sheetView>
  </sheetViews>
  <sheetFormatPr defaultRowHeight="12.75" x14ac:dyDescent="0.2"/>
  <cols>
    <col min="2" max="2" width="18.140625" customWidth="1"/>
  </cols>
  <sheetData>
    <row r="1" spans="1:125" x14ac:dyDescent="0.2">
      <c r="U1" s="1"/>
    </row>
    <row r="2" spans="1:125" x14ac:dyDescent="0.2">
      <c r="U2" s="1"/>
    </row>
    <row r="3" spans="1:125" x14ac:dyDescent="0.2">
      <c r="A3" t="s">
        <v>63</v>
      </c>
      <c r="B3">
        <v>2019</v>
      </c>
      <c r="U3" s="1"/>
    </row>
    <row r="4" spans="1:125" x14ac:dyDescent="0.2">
      <c r="A4" t="s">
        <v>64</v>
      </c>
      <c r="B4" t="s">
        <v>322</v>
      </c>
      <c r="U4" s="1"/>
    </row>
    <row r="5" spans="1:125" x14ac:dyDescent="0.2">
      <c r="U5" s="1"/>
    </row>
    <row r="6" spans="1:125" ht="15" x14ac:dyDescent="0.25">
      <c r="A6" s="13"/>
      <c r="B6" s="13"/>
      <c r="C6" s="16">
        <v>100879</v>
      </c>
      <c r="D6" s="17">
        <v>109695</v>
      </c>
      <c r="E6" s="18">
        <v>2000644</v>
      </c>
      <c r="F6" s="18">
        <v>2000645</v>
      </c>
      <c r="G6" s="16">
        <v>1009131</v>
      </c>
      <c r="H6" s="17">
        <v>1009130</v>
      </c>
      <c r="I6" s="17">
        <v>1009141</v>
      </c>
      <c r="J6" s="17">
        <v>1009140</v>
      </c>
      <c r="K6" s="17">
        <v>1065070</v>
      </c>
      <c r="L6" s="17">
        <v>1065071</v>
      </c>
      <c r="M6" s="17">
        <v>100341</v>
      </c>
      <c r="N6" s="17">
        <v>140341</v>
      </c>
      <c r="O6" s="17">
        <v>100327</v>
      </c>
      <c r="P6" s="17">
        <v>140327</v>
      </c>
      <c r="Q6" s="17">
        <v>1005170</v>
      </c>
      <c r="R6" s="17">
        <v>1405171</v>
      </c>
      <c r="S6" s="17">
        <v>100344</v>
      </c>
      <c r="T6" s="17">
        <v>1003440</v>
      </c>
      <c r="U6" s="17">
        <v>100330</v>
      </c>
      <c r="V6" s="17">
        <v>1003300</v>
      </c>
      <c r="W6" s="17">
        <v>1005200</v>
      </c>
      <c r="X6" s="17">
        <v>1005201</v>
      </c>
      <c r="Y6" s="17">
        <v>100340</v>
      </c>
      <c r="Z6" s="17">
        <v>1003400</v>
      </c>
      <c r="AA6" s="17">
        <v>100326</v>
      </c>
      <c r="AB6" s="17">
        <v>1003260</v>
      </c>
      <c r="AC6" s="17">
        <v>1005160</v>
      </c>
      <c r="AD6" s="17">
        <v>1005161</v>
      </c>
      <c r="AE6" s="17">
        <v>1003402</v>
      </c>
      <c r="AF6" s="17">
        <v>1003401</v>
      </c>
      <c r="AG6" s="17">
        <v>1003403</v>
      </c>
      <c r="AH6" s="17">
        <v>1003404</v>
      </c>
      <c r="AI6" s="17">
        <v>1005172</v>
      </c>
      <c r="AJ6" s="17">
        <v>1005173</v>
      </c>
      <c r="AK6" s="17">
        <v>100343</v>
      </c>
      <c r="AL6" s="17">
        <v>1003430</v>
      </c>
      <c r="AM6" s="17">
        <v>100329</v>
      </c>
      <c r="AN6" s="17">
        <v>1003290</v>
      </c>
      <c r="AO6" s="17">
        <v>1005190</v>
      </c>
      <c r="AP6" s="17">
        <v>1005191</v>
      </c>
      <c r="AQ6" s="17">
        <v>100345</v>
      </c>
      <c r="AR6" s="17">
        <v>1003450</v>
      </c>
      <c r="AS6" s="17">
        <v>100331</v>
      </c>
      <c r="AT6" s="17">
        <v>1003310</v>
      </c>
      <c r="AU6" s="17">
        <v>1005210</v>
      </c>
      <c r="AV6" s="17">
        <v>1005211</v>
      </c>
      <c r="AW6" s="17">
        <v>100342</v>
      </c>
      <c r="AX6" s="17">
        <v>1003420</v>
      </c>
      <c r="AY6" s="17">
        <v>100328</v>
      </c>
      <c r="AZ6" s="17">
        <v>1003280</v>
      </c>
      <c r="BA6" s="17">
        <v>1005180</v>
      </c>
      <c r="BB6" s="17">
        <v>1005181</v>
      </c>
      <c r="BC6">
        <v>2000646</v>
      </c>
      <c r="BD6">
        <v>2000647</v>
      </c>
      <c r="BE6" s="17">
        <v>100360</v>
      </c>
      <c r="BF6" s="17">
        <v>1003600</v>
      </c>
      <c r="BG6" s="17">
        <v>1003610</v>
      </c>
      <c r="BH6" s="17">
        <v>1003611</v>
      </c>
      <c r="BI6">
        <v>2000648</v>
      </c>
      <c r="BJ6">
        <v>2000649</v>
      </c>
      <c r="BK6" s="17">
        <v>1003620</v>
      </c>
      <c r="BL6" s="17">
        <v>1003621</v>
      </c>
      <c r="BM6" s="17">
        <v>1005060</v>
      </c>
      <c r="BN6" s="17">
        <v>1005061</v>
      </c>
      <c r="BO6">
        <v>2000650</v>
      </c>
      <c r="BP6">
        <v>2000651</v>
      </c>
      <c r="BQ6" s="17">
        <v>100363</v>
      </c>
      <c r="BR6" s="17">
        <v>1003630</v>
      </c>
      <c r="BS6" s="17">
        <v>1003640</v>
      </c>
      <c r="BT6" s="17">
        <v>1003641</v>
      </c>
      <c r="BU6" s="17">
        <v>1003650</v>
      </c>
      <c r="BV6" s="17">
        <v>1003651</v>
      </c>
      <c r="BW6" s="17">
        <v>109162</v>
      </c>
      <c r="BX6" s="17">
        <v>1091620</v>
      </c>
      <c r="BY6" s="17">
        <v>1003480</v>
      </c>
      <c r="BZ6" s="17">
        <v>1003481</v>
      </c>
      <c r="CA6" s="17">
        <v>1093900</v>
      </c>
      <c r="CB6" s="17">
        <v>1093901</v>
      </c>
      <c r="CC6" s="17">
        <v>1093902</v>
      </c>
      <c r="CD6" s="17">
        <v>1093903</v>
      </c>
      <c r="CE6" s="17">
        <v>1093904</v>
      </c>
      <c r="CF6" s="17">
        <v>1093905</v>
      </c>
      <c r="CG6" s="17">
        <v>119699</v>
      </c>
      <c r="CH6" s="17">
        <v>1196990</v>
      </c>
      <c r="CI6" s="17">
        <v>1196991</v>
      </c>
      <c r="CJ6" s="17">
        <v>1196992</v>
      </c>
      <c r="CK6" s="17">
        <v>1196993</v>
      </c>
      <c r="CL6" s="17">
        <v>1196994</v>
      </c>
      <c r="CM6" s="17">
        <v>1000492</v>
      </c>
      <c r="CN6" s="17">
        <v>1000493</v>
      </c>
      <c r="CO6" s="17">
        <v>100049</v>
      </c>
      <c r="CP6" s="17">
        <v>1000494</v>
      </c>
      <c r="CQ6" s="17">
        <v>1000495</v>
      </c>
      <c r="CR6" s="17">
        <v>1000496</v>
      </c>
      <c r="CS6" s="17">
        <v>100050</v>
      </c>
      <c r="CT6" s="17">
        <v>1000500</v>
      </c>
      <c r="CU6" s="17">
        <v>100051</v>
      </c>
      <c r="CV6" s="17">
        <v>1000510</v>
      </c>
      <c r="CW6" s="17">
        <v>100052</v>
      </c>
      <c r="CX6" s="17">
        <v>1000520</v>
      </c>
      <c r="CY6" s="17">
        <v>1000501</v>
      </c>
      <c r="CZ6" s="17">
        <v>1000502</v>
      </c>
      <c r="DA6" s="17">
        <v>1000420</v>
      </c>
      <c r="DB6" s="17">
        <v>1000422</v>
      </c>
      <c r="DC6" s="17">
        <v>1000424</v>
      </c>
      <c r="DD6" s="17">
        <v>100018</v>
      </c>
      <c r="DE6" s="17">
        <v>1000180</v>
      </c>
      <c r="DF6" s="17">
        <v>110074</v>
      </c>
      <c r="DG6" s="17">
        <v>1100740</v>
      </c>
      <c r="DH6" s="17">
        <v>101043</v>
      </c>
      <c r="DI6" s="17">
        <v>1010430</v>
      </c>
      <c r="DJ6" s="17">
        <v>101044</v>
      </c>
      <c r="DK6" s="17">
        <v>1010440</v>
      </c>
      <c r="DL6" s="17">
        <v>101046</v>
      </c>
      <c r="DM6" s="17">
        <v>1010460</v>
      </c>
      <c r="DN6" s="17">
        <v>101047</v>
      </c>
      <c r="DO6" s="17">
        <v>1010470</v>
      </c>
      <c r="DP6" s="17">
        <v>100523</v>
      </c>
      <c r="DQ6" s="17">
        <v>1005230</v>
      </c>
      <c r="DR6" s="17">
        <v>100524</v>
      </c>
      <c r="DS6" s="17">
        <v>1005240</v>
      </c>
      <c r="DT6" s="17">
        <v>101045</v>
      </c>
      <c r="DU6" s="17">
        <v>1010450</v>
      </c>
    </row>
    <row r="7" spans="1:125" x14ac:dyDescent="0.2">
      <c r="A7" s="19">
        <v>33203</v>
      </c>
      <c r="B7" s="20" t="s">
        <v>66</v>
      </c>
      <c r="C7" s="21">
        <f>IF((ISNUMBER(Отчет!D12)),Отчет!D12,"")</f>
        <v>0</v>
      </c>
      <c r="D7" s="21">
        <f>IF((ISNUMBER(Отчет!E12)),Отчет!E12,"")</f>
        <v>0</v>
      </c>
      <c r="E7" s="21">
        <f>IF((ISNUMBER(Отчет!F12)),Отчет!F12,"")</f>
        <v>0</v>
      </c>
      <c r="F7" s="21">
        <f>IF((ISNUMBER(Отчет!G12)),Отчет!G12,"")</f>
        <v>0</v>
      </c>
      <c r="G7" s="21">
        <f>IF((ISNUMBER(Отчет!J12)),Отчет!J12,"")</f>
        <v>56</v>
      </c>
      <c r="H7" s="21">
        <f>IF((ISNUMBER(Отчет!K12)),Отчет!K12,"")</f>
        <v>56</v>
      </c>
      <c r="I7" s="21">
        <f>IF((ISNUMBER(Отчет!L12)),Отчет!L12,"")</f>
        <v>56</v>
      </c>
      <c r="J7" s="21">
        <f>IF((ISNUMBER(Отчет!O12)),Отчет!O12,"")</f>
        <v>56</v>
      </c>
      <c r="K7" s="21">
        <f>IF((ISNUMBER(Отчет!R12)),Отчет!R12,"")</f>
        <v>70</v>
      </c>
      <c r="L7" s="21">
        <f>IF((ISNUMBER(Отчет!S12)),Отчет!S12,"")</f>
        <v>70</v>
      </c>
      <c r="M7" s="21">
        <f>IF((ISNUMBER(Отчет!V12)),Отчет!V12,"")</f>
        <v>11</v>
      </c>
      <c r="N7" s="21">
        <f>IF((ISNUMBER(Отчет!W12)),Отчет!W12,"")</f>
        <v>11</v>
      </c>
      <c r="O7" s="21">
        <f>IF((ISNUMBER(Отчет!X12)),Отчет!X12,"")</f>
        <v>11</v>
      </c>
      <c r="P7" s="21">
        <f>IF((ISNUMBER(Отчет!Y12)),Отчет!Y12,"")</f>
        <v>11</v>
      </c>
      <c r="Q7" s="21">
        <f>IF((ISNUMBER(Отчет!Z12)),Отчет!Z12,"")</f>
        <v>16</v>
      </c>
      <c r="R7" s="21">
        <f>IF((ISNUMBER(Отчет!AA12)),Отчет!AA12,"")</f>
        <v>16</v>
      </c>
      <c r="S7" s="21">
        <f>IF((ISNUMBER(Отчет!AD12)),Отчет!AD12,"")</f>
        <v>40</v>
      </c>
      <c r="T7" s="21">
        <f>IF((ISNUMBER(Отчет!AE12)),Отчет!AE12,"")</f>
        <v>40</v>
      </c>
      <c r="U7" s="21">
        <f>IF((ISNUMBER(Отчет!AF12)),Отчет!AF12,"")</f>
        <v>40</v>
      </c>
      <c r="V7" s="21">
        <f>IF((ISNUMBER(Отчет!AG12)),Отчет!AG12,"")</f>
        <v>40</v>
      </c>
      <c r="W7" s="21">
        <f>IF((ISNUMBER(Отчет!AH12)),Отчет!AH12,"")</f>
        <v>43</v>
      </c>
      <c r="X7" s="21">
        <f>IF((ISNUMBER(Отчет!AI12)),Отчет!AI12,"")</f>
        <v>43</v>
      </c>
      <c r="Y7" s="21">
        <f>IF((ISNUMBER(Отчет!AL12)),Отчет!AL12,"")</f>
        <v>5</v>
      </c>
      <c r="Z7" s="21">
        <f>IF((ISNUMBER(Отчет!AM12)),Отчет!AM12,"")</f>
        <v>5</v>
      </c>
      <c r="AA7" s="21">
        <f>IF((ISNUMBER(Отчет!AN12)),Отчет!AN12,"")</f>
        <v>5</v>
      </c>
      <c r="AB7" s="21">
        <f>IF((ISNUMBER(Отчет!AO12)),Отчет!AO12,"")</f>
        <v>5</v>
      </c>
      <c r="AC7" s="21">
        <f>IF((ISNUMBER(Отчет!AP12)),Отчет!AP12,"")</f>
        <v>11</v>
      </c>
      <c r="AD7" s="21">
        <f>IF((ISNUMBER(Отчет!AQ12)),Отчет!AQ12,"")</f>
        <v>11</v>
      </c>
      <c r="AE7" s="21">
        <f>IF((ISNUMBER(Отчет!AT12)),Отчет!AT12,"")</f>
        <v>0</v>
      </c>
      <c r="AF7" s="21">
        <f>IF((ISNUMBER(Отчет!AU12)),Отчет!AU12,"")</f>
        <v>0</v>
      </c>
      <c r="AG7" s="21">
        <f>IF((ISNUMBER(Отчет!AV12)),Отчет!AV12,"")</f>
        <v>0</v>
      </c>
      <c r="AH7" s="21">
        <f>IF((ISNUMBER(Отчет!AW12)),Отчет!AW12,"")</f>
        <v>0</v>
      </c>
      <c r="AI7" s="21">
        <f>IF((ISNUMBER(Отчет!AX12)),Отчет!AX12,"")</f>
        <v>0</v>
      </c>
      <c r="AJ7" s="21">
        <f>IF((ISNUMBER(Отчет!AY12)),Отчет!AY12,"")</f>
        <v>0</v>
      </c>
      <c r="AK7" s="21">
        <f>IF((ISNUMBER(Отчет!BB12)),Отчет!BB12,"")</f>
        <v>0</v>
      </c>
      <c r="AL7" s="21">
        <f>IF((ISNUMBER(Отчет!BC12)),Отчет!BC12,"")</f>
        <v>0</v>
      </c>
      <c r="AM7" s="21">
        <f>IF((ISNUMBER(Отчет!BD12)),Отчет!BD12,"")</f>
        <v>0</v>
      </c>
      <c r="AN7" s="21">
        <f>IF((ISNUMBER(Отчет!BE12)),Отчет!BE12,"")</f>
        <v>0</v>
      </c>
      <c r="AO7" s="21">
        <f>IF((ISNUMBER(Отчет!BF12)),Отчет!BF12,"")</f>
        <v>0</v>
      </c>
      <c r="AP7" s="21">
        <f>IF((ISNUMBER(Отчет!BG12)),Отчет!BG12,"")</f>
        <v>0</v>
      </c>
      <c r="AQ7" s="21">
        <f>IF((ISNUMBER(Отчет!BJ12)),Отчет!BJ12,"")</f>
        <v>0</v>
      </c>
      <c r="AR7" s="21">
        <f>IF((ISNUMBER(Отчет!BK12)),Отчет!BK12,"")</f>
        <v>0</v>
      </c>
      <c r="AS7" s="21">
        <f>IF((ISNUMBER(Отчет!BL12)),Отчет!BL12,"")</f>
        <v>0</v>
      </c>
      <c r="AT7" s="21">
        <f>IF((ISNUMBER(Отчет!BM12)),Отчет!BM12,"")</f>
        <v>0</v>
      </c>
      <c r="AU7" s="21">
        <f>IF((ISNUMBER(Отчет!BN12)),Отчет!BN12,"")</f>
        <v>0</v>
      </c>
      <c r="AV7" s="21">
        <f>IF((ISNUMBER(Отчет!BO12)),Отчет!BO12,"")</f>
        <v>0</v>
      </c>
      <c r="AW7" s="21">
        <f>IF((ISNUMBER(Отчет!BR12)),Отчет!BR12,"")</f>
        <v>0</v>
      </c>
      <c r="AX7" s="21">
        <f>IF((ISNUMBER(Отчет!BS12)),Отчет!BS12,"")</f>
        <v>0</v>
      </c>
      <c r="AY7" s="21">
        <f>IF((ISNUMBER(Отчет!BT12)),Отчет!BT12,"")</f>
        <v>0</v>
      </c>
      <c r="AZ7" s="21">
        <f>IF((ISNUMBER(Отчет!BU12)),Отчет!BU12,"")</f>
        <v>0</v>
      </c>
      <c r="BA7" s="21">
        <f>IF((ISNUMBER(Отчет!BV12)),Отчет!BV12,"")</f>
        <v>0</v>
      </c>
      <c r="BB7" s="21">
        <f>IF((ISNUMBER(Отчет!BW12)),Отчет!BW12,"")</f>
        <v>0</v>
      </c>
      <c r="BC7" s="21">
        <f>IF((ISNUMBER(Отчет!CJ12)),Отчет!CJ12,"")</f>
        <v>0</v>
      </c>
      <c r="BD7" s="21">
        <f>IF((ISNUMBER(Отчет!CK12)),Отчет!CK12,"")</f>
        <v>0</v>
      </c>
      <c r="BE7" s="21">
        <f>IF((ISNUMBER(Отчет!CN12)),Отчет!CN12,"")</f>
        <v>0</v>
      </c>
      <c r="BF7" s="21">
        <f>IF((ISNUMBER(Отчет!CQ12)),Отчет!CQ12,"")</f>
        <v>0</v>
      </c>
      <c r="BG7" s="21">
        <f>IF((ISNUMBER(Отчет!CT12)),Отчет!CT12,"")</f>
        <v>0</v>
      </c>
      <c r="BH7" s="21">
        <f>IF((ISNUMBER(Отчет!CU12)),Отчет!CU12,"")</f>
        <v>0</v>
      </c>
      <c r="BI7" s="21">
        <f>IF((ISNUMBER(Отчет!CZ12)),Отчет!CZ12,"")</f>
        <v>0</v>
      </c>
      <c r="BJ7" s="21">
        <f>IF((ISNUMBER(Отчет!DA12)),Отчет!DA12,"")</f>
        <v>0</v>
      </c>
      <c r="BK7" s="21">
        <f>IF((ISNUMBER(Отчет!DD12)),Отчет!DD12,"")</f>
        <v>0</v>
      </c>
      <c r="BL7" s="21">
        <f>IF((ISNUMBER(Отчет!DG12)),Отчет!DG12,"")</f>
        <v>0</v>
      </c>
      <c r="BM7" s="21">
        <f>IF((ISNUMBER(Отчет!DJ12)),Отчет!DJ12,"")</f>
        <v>0</v>
      </c>
      <c r="BN7" s="21">
        <f>IF((ISNUMBER(Отчет!DK12)),Отчет!DK12,"")</f>
        <v>0</v>
      </c>
      <c r="BO7" s="21">
        <f>IF((ISNUMBER(Отчет!DP12)),Отчет!DP12,"")</f>
        <v>0</v>
      </c>
      <c r="BP7" s="21">
        <f>IF((ISNUMBER(Отчет!DQ12)),Отчет!DQ12,"")</f>
        <v>0</v>
      </c>
      <c r="BQ7" s="21">
        <f>IF((ISNUMBER(Отчет!DT12)),Отчет!DT12,"")</f>
        <v>0</v>
      </c>
      <c r="BR7" s="21">
        <f>IF((ISNUMBER(Отчет!DW12)),Отчет!DW12,"")</f>
        <v>0</v>
      </c>
      <c r="BS7" s="21">
        <f>IF((ISNUMBER(Отчет!DZ12)),Отчет!DZ12,"")</f>
        <v>0</v>
      </c>
      <c r="BT7" s="21">
        <f>IF((ISNUMBER(Отчет!EA12)),Отчет!EA12,"")</f>
        <v>0</v>
      </c>
      <c r="BU7" s="21">
        <f>IF((ISNUMBER(Отчет!ED12)),Отчет!ED12,"")</f>
        <v>0</v>
      </c>
      <c r="BV7" s="21">
        <f>IF((ISNUMBER(Отчет!EE12)),Отчет!EE12,"")</f>
        <v>0</v>
      </c>
      <c r="BW7" s="21">
        <f>IF((ISNUMBER(Отчет!EF12)),Отчет!EF12,"")</f>
        <v>11</v>
      </c>
      <c r="BX7" s="21">
        <f>IF((ISNUMBER(Отчет!EG12)),Отчет!EG12,"")</f>
        <v>11</v>
      </c>
      <c r="BY7" s="21">
        <f>IF((ISNUMBER(Отчет!EH12)),Отчет!EH12,"")</f>
        <v>20</v>
      </c>
      <c r="BZ7" s="21">
        <f>IF((ISNUMBER(Отчет!EI12)),Отчет!EI12,"")</f>
        <v>20</v>
      </c>
      <c r="CA7" s="21">
        <f>IF((ISNUMBER(Отчет!EK12)),Отчет!EK12,"")</f>
        <v>0</v>
      </c>
      <c r="CB7" s="21">
        <f>IF((ISNUMBER(Отчет!EN12)),Отчет!EN12,"")</f>
        <v>0</v>
      </c>
      <c r="CC7" s="21">
        <f>IF((ISNUMBER(Отчет!EP12)),Отчет!EP12,"")</f>
        <v>0</v>
      </c>
      <c r="CD7" s="21">
        <f>IF((ISNUMBER(Отчет!EQ12)),Отчет!EQ12,"")</f>
        <v>0</v>
      </c>
      <c r="CE7" s="21">
        <f>IF((ISNUMBER(Отчет!ER12)),Отчет!ER12,"")</f>
        <v>0</v>
      </c>
      <c r="CF7" s="21">
        <f>IF((ISNUMBER(Отчет!ES12)),Отчет!ES12,"")</f>
        <v>0</v>
      </c>
      <c r="CG7" s="21">
        <f>IF((ISNUMBER(Отчет!EZ12)),Отчет!EZ12,"")</f>
        <v>0</v>
      </c>
      <c r="CH7" s="21">
        <f>IF((ISNUMBER(Отчет!FA12)),Отчет!FA12,"")</f>
        <v>0</v>
      </c>
      <c r="CI7" s="21">
        <f>IF((ISNUMBER(Отчет!FB12)),Отчет!FB12,"")</f>
        <v>0</v>
      </c>
      <c r="CJ7" s="21">
        <f>IF((ISNUMBER(Отчет!FC12)),Отчет!FC12,"")</f>
        <v>0</v>
      </c>
      <c r="CK7" s="21">
        <f>IF((ISNUMBER(Отчет!FD12)),Отчет!FD12,"")</f>
        <v>0</v>
      </c>
      <c r="CL7" s="21">
        <f>IF((ISNUMBER(Отчет!FE12)),Отчет!FE12,"")</f>
        <v>0</v>
      </c>
      <c r="CM7" s="21">
        <f>IF((ISNUMBER(Отчет!FH12)),Отчет!FH12,"")</f>
        <v>0</v>
      </c>
      <c r="CN7" s="21">
        <f>IF((ISNUMBER(Отчет!FI12)),Отчет!FI12,"")</f>
        <v>0</v>
      </c>
      <c r="CO7" s="21">
        <f>IF((ISNUMBER(Отчет!FJ12)),Отчет!FJ12,"")</f>
        <v>0</v>
      </c>
      <c r="CP7" s="21">
        <f>IF((ISNUMBER(Отчет!FK12)),Отчет!FK12,"")</f>
        <v>0</v>
      </c>
      <c r="CQ7" s="21">
        <f>IF((ISNUMBER(Отчет!FL12)),Отчет!FL12,"")</f>
        <v>0</v>
      </c>
      <c r="CR7" s="21">
        <f>IF((ISNUMBER(Отчет!FM12)),Отчет!FM12,"")</f>
        <v>0</v>
      </c>
      <c r="CS7" s="21">
        <f>IF((ISNUMBER(Отчет!FN12)),Отчет!FN12,"")</f>
        <v>0</v>
      </c>
      <c r="CT7" s="21">
        <f>IF((ISNUMBER(Отчет!FO12)),Отчет!FO12,"")</f>
        <v>0</v>
      </c>
      <c r="CU7" s="21">
        <f>IF((ISNUMBER(Отчет!FP12)),Отчет!FP12,"")</f>
        <v>0</v>
      </c>
      <c r="CV7" s="21">
        <f>IF((ISNUMBER(Отчет!FQ12)),Отчет!FQ12,"")</f>
        <v>0</v>
      </c>
      <c r="CW7" s="21">
        <f>IF((ISNUMBER(Отчет!FR12)),Отчет!FR12,"")</f>
        <v>0</v>
      </c>
      <c r="CX7" s="21">
        <f>IF((ISNUMBER(Отчет!FS12)),Отчет!FS12,"")</f>
        <v>0</v>
      </c>
      <c r="CY7" s="21">
        <f>IF((ISNUMBER(Отчет!FT12)),Отчет!FT12,"")</f>
        <v>0</v>
      </c>
      <c r="CZ7" s="21">
        <f>IF((ISNUMBER(Отчет!FU12)),Отчет!FU12,"")</f>
        <v>0</v>
      </c>
      <c r="DA7" s="21">
        <f>IF((ISNUMBER(Отчет!FV12)),Отчет!FV12,"")</f>
        <v>0</v>
      </c>
      <c r="DB7" s="21">
        <f>IF((ISNUMBER(Отчет!FW12)),Отчет!FW12,"")</f>
        <v>0</v>
      </c>
      <c r="DC7" s="21">
        <f>IF((ISNUMBER(Отчет!FX12)),Отчет!FX12,"")</f>
        <v>0</v>
      </c>
      <c r="DD7" s="21">
        <f>IF((ISNUMBER(Отчет!FY12)),Отчет!FY12,"")</f>
        <v>0</v>
      </c>
      <c r="DE7" s="21">
        <f>IF((ISNUMBER(Отчет!FZ12)),Отчет!FZ12,"")</f>
        <v>0</v>
      </c>
      <c r="DF7" s="21">
        <f>IF((ISNUMBER(Отчет!GA12)),Отчет!GA12,"")</f>
        <v>0</v>
      </c>
      <c r="DG7" s="21">
        <f>IF((ISNUMBER(Отчет!GB12)),Отчет!GB12,"")</f>
        <v>0</v>
      </c>
      <c r="DH7" s="21">
        <f>IF((ISNUMBER(Отчет!GC12)),Отчет!GC12,"")</f>
        <v>0</v>
      </c>
      <c r="DI7" s="21">
        <f>IF((ISNUMBER(Отчет!GD12)),Отчет!GD12,"")</f>
        <v>0</v>
      </c>
      <c r="DJ7" s="21">
        <f>IF((ISNUMBER(Отчет!GE12)),Отчет!GE12,"")</f>
        <v>0</v>
      </c>
      <c r="DK7" s="21">
        <f>IF((ISNUMBER(Отчет!GF12)),Отчет!GF12,"")</f>
        <v>0</v>
      </c>
      <c r="DL7" s="21">
        <f>IF((ISNUMBER(Отчет!GI12)),Отчет!GI12,"")</f>
        <v>4</v>
      </c>
      <c r="DM7" s="21">
        <f>IF((ISNUMBER(Отчет!GJ12)),Отчет!GJ12,"")</f>
        <v>4</v>
      </c>
      <c r="DN7" s="21">
        <f>IF((ISNUMBER(Отчет!GK12)),Отчет!GK12,"")</f>
        <v>0</v>
      </c>
      <c r="DO7" s="21">
        <f>IF((ISNUMBER(Отчет!GL12)),Отчет!GL12,"")</f>
        <v>0</v>
      </c>
      <c r="DP7" s="21">
        <f>IF((ISNUMBER(Отчет!GO12)),Отчет!GO12,"")</f>
        <v>0.7</v>
      </c>
      <c r="DQ7" s="21">
        <f>IF((ISNUMBER(Отчет!GP12)),Отчет!GP12,"")</f>
        <v>0.7</v>
      </c>
      <c r="DR7" s="21">
        <f>IF((ISNUMBER(Отчет!GQ12)),Отчет!GQ12,"")</f>
        <v>0</v>
      </c>
      <c r="DS7" s="21">
        <f>IF((ISNUMBER(Отчет!GR12)),Отчет!GR12,"")</f>
        <v>0</v>
      </c>
      <c r="DT7" s="21">
        <f>IF((ISNUMBER(Отчет!GU12)),Отчет!GU12,"")</f>
        <v>0</v>
      </c>
      <c r="DU7" s="21">
        <f>IF((ISNUMBER(Отчет!GV12)),Отчет!GV12,"")</f>
        <v>0</v>
      </c>
    </row>
    <row r="8" spans="1:125" x14ac:dyDescent="0.2">
      <c r="A8" s="19">
        <v>33205</v>
      </c>
      <c r="B8" s="20" t="s">
        <v>67</v>
      </c>
      <c r="C8" s="21">
        <f>IF((ISNUMBER(Отчет!D13)),Отчет!D13,"")</f>
        <v>0</v>
      </c>
      <c r="D8" s="21">
        <f>IF((ISNUMBER(Отчет!E13)),Отчет!E13,"")</f>
        <v>0</v>
      </c>
      <c r="E8" s="21">
        <f>IF((ISNUMBER(Отчет!F13)),Отчет!F13,"")</f>
        <v>252</v>
      </c>
      <c r="F8" s="21">
        <f>IF((ISNUMBER(Отчет!G13)),Отчет!G13,"")</f>
        <v>252</v>
      </c>
      <c r="G8" s="21">
        <f>IF((ISNUMBER(Отчет!J13)),Отчет!J13,"")</f>
        <v>1349</v>
      </c>
      <c r="H8" s="21">
        <f>IF((ISNUMBER(Отчет!K13)),Отчет!K13,"")</f>
        <v>1349</v>
      </c>
      <c r="I8" s="21">
        <f>IF((ISNUMBER(Отчет!L13)),Отчет!L13,"")</f>
        <v>1349</v>
      </c>
      <c r="J8" s="21">
        <f>IF((ISNUMBER(Отчет!O13)),Отчет!O13,"")</f>
        <v>1349</v>
      </c>
      <c r="K8" s="21">
        <f>IF((ISNUMBER(Отчет!R13)),Отчет!R13,"")</f>
        <v>2044.2</v>
      </c>
      <c r="L8" s="21">
        <f>IF((ISNUMBER(Отчет!S13)),Отчет!S13,"")</f>
        <v>2044.2</v>
      </c>
      <c r="M8" s="21">
        <f>IF((ISNUMBER(Отчет!V13)),Отчет!V13,"")</f>
        <v>303</v>
      </c>
      <c r="N8" s="21">
        <f>IF((ISNUMBER(Отчет!W13)),Отчет!W13,"")</f>
        <v>303</v>
      </c>
      <c r="O8" s="21">
        <f>IF((ISNUMBER(Отчет!X13)),Отчет!X13,"")</f>
        <v>303</v>
      </c>
      <c r="P8" s="21">
        <f>IF((ISNUMBER(Отчет!Y13)),Отчет!Y13,"")</f>
        <v>303</v>
      </c>
      <c r="Q8" s="21">
        <f>IF((ISNUMBER(Отчет!Z13)),Отчет!Z13,"")</f>
        <v>546</v>
      </c>
      <c r="R8" s="21">
        <f>IF((ISNUMBER(Отчет!AA13)),Отчет!AA13,"")</f>
        <v>546</v>
      </c>
      <c r="S8" s="21">
        <f>IF((ISNUMBER(Отчет!AD13)),Отчет!AD13,"")</f>
        <v>283</v>
      </c>
      <c r="T8" s="21">
        <f>IF((ISNUMBER(Отчет!AE13)),Отчет!AE13,"")</f>
        <v>283</v>
      </c>
      <c r="U8" s="21">
        <f>IF((ISNUMBER(Отчет!AF13)),Отчет!AF13,"")</f>
        <v>283</v>
      </c>
      <c r="V8" s="21">
        <f>IF((ISNUMBER(Отчет!AG13)),Отчет!AG13,"")</f>
        <v>283</v>
      </c>
      <c r="W8" s="21">
        <f>IF((ISNUMBER(Отчет!AH13)),Отчет!AH13,"")</f>
        <v>575</v>
      </c>
      <c r="X8" s="21">
        <f>IF((ISNUMBER(Отчет!AI13)),Отчет!AI13,"")</f>
        <v>575</v>
      </c>
      <c r="Y8" s="21">
        <f>IF((ISNUMBER(Отчет!AL13)),Отчет!AL13,"")</f>
        <v>763</v>
      </c>
      <c r="Z8" s="21">
        <f>IF((ISNUMBER(Отчет!AM13)),Отчет!AM13,"")</f>
        <v>763</v>
      </c>
      <c r="AA8" s="21">
        <f>IF((ISNUMBER(Отчет!AN13)),Отчет!AN13,"")</f>
        <v>763</v>
      </c>
      <c r="AB8" s="21">
        <f>IF((ISNUMBER(Отчет!AO13)),Отчет!AO13,"")</f>
        <v>763</v>
      </c>
      <c r="AC8" s="21">
        <f>IF((ISNUMBER(Отчет!AP13)),Отчет!AP13,"")</f>
        <v>923.2</v>
      </c>
      <c r="AD8" s="21">
        <f>IF((ISNUMBER(Отчет!AQ13)),Отчет!AQ13,"")</f>
        <v>923.2</v>
      </c>
      <c r="AE8" s="21">
        <f>IF((ISNUMBER(Отчет!AT13)),Отчет!AT13,"")</f>
        <v>0</v>
      </c>
      <c r="AF8" s="21">
        <f>IF((ISNUMBER(Отчет!AU13)),Отчет!AU13,"")</f>
        <v>0</v>
      </c>
      <c r="AG8" s="21">
        <f>IF((ISNUMBER(Отчет!AV13)),Отчет!AV13,"")</f>
        <v>0</v>
      </c>
      <c r="AH8" s="21">
        <f>IF((ISNUMBER(Отчет!AW13)),Отчет!AW13,"")</f>
        <v>0</v>
      </c>
      <c r="AI8" s="21">
        <f>IF((ISNUMBER(Отчет!AX13)),Отчет!AX13,"")</f>
        <v>0</v>
      </c>
      <c r="AJ8" s="21">
        <f>IF((ISNUMBER(Отчет!AY13)),Отчет!AY13,"")</f>
        <v>0</v>
      </c>
      <c r="AK8" s="21">
        <f>IF((ISNUMBER(Отчет!BB13)),Отчет!BB13,"")</f>
        <v>0</v>
      </c>
      <c r="AL8" s="21">
        <f>IF((ISNUMBER(Отчет!BC13)),Отчет!BC13,"")</f>
        <v>0</v>
      </c>
      <c r="AM8" s="21">
        <f>IF((ISNUMBER(Отчет!BD13)),Отчет!BD13,"")</f>
        <v>0</v>
      </c>
      <c r="AN8" s="21">
        <f>IF((ISNUMBER(Отчет!BE13)),Отчет!BE13,"")</f>
        <v>0</v>
      </c>
      <c r="AO8" s="21">
        <f>IF((ISNUMBER(Отчет!BF13)),Отчет!BF13,"")</f>
        <v>0</v>
      </c>
      <c r="AP8" s="21">
        <f>IF((ISNUMBER(Отчет!BG13)),Отчет!BG13,"")</f>
        <v>0</v>
      </c>
      <c r="AQ8" s="21">
        <f>IF((ISNUMBER(Отчет!BJ13)),Отчет!BJ13,"")</f>
        <v>0</v>
      </c>
      <c r="AR8" s="21">
        <f>IF((ISNUMBER(Отчет!BK13)),Отчет!BK13,"")</f>
        <v>0</v>
      </c>
      <c r="AS8" s="21">
        <f>IF((ISNUMBER(Отчет!BL13)),Отчет!BL13,"")</f>
        <v>0</v>
      </c>
      <c r="AT8" s="21">
        <f>IF((ISNUMBER(Отчет!BM13)),Отчет!BM13,"")</f>
        <v>0</v>
      </c>
      <c r="AU8" s="21">
        <f>IF((ISNUMBER(Отчет!BN13)),Отчет!BN13,"")</f>
        <v>0</v>
      </c>
      <c r="AV8" s="21">
        <f>IF((ISNUMBER(Отчет!BO13)),Отчет!BO13,"")</f>
        <v>0</v>
      </c>
      <c r="AW8" s="21">
        <f>IF((ISNUMBER(Отчет!BR13)),Отчет!BR13,"")</f>
        <v>0</v>
      </c>
      <c r="AX8" s="21">
        <f>IF((ISNUMBER(Отчет!BS13)),Отчет!BS13,"")</f>
        <v>0</v>
      </c>
      <c r="AY8" s="21">
        <f>IF((ISNUMBER(Отчет!BT13)),Отчет!BT13,"")</f>
        <v>0</v>
      </c>
      <c r="AZ8" s="21">
        <f>IF((ISNUMBER(Отчет!BU13)),Отчет!BU13,"")</f>
        <v>0</v>
      </c>
      <c r="BA8" s="21">
        <f>IF((ISNUMBER(Отчет!BV13)),Отчет!BV13,"")</f>
        <v>0</v>
      </c>
      <c r="BB8" s="21">
        <f>IF((ISNUMBER(Отчет!BW13)),Отчет!BW13,"")</f>
        <v>0</v>
      </c>
      <c r="BC8" s="21">
        <f>IF((ISNUMBER(Отчет!CJ13)),Отчет!CJ13,"")</f>
        <v>0</v>
      </c>
      <c r="BD8" s="21">
        <f>IF((ISNUMBER(Отчет!CK13)),Отчет!CK13,"")</f>
        <v>0</v>
      </c>
      <c r="BE8" s="21">
        <f>IF((ISNUMBER(Отчет!CN13)),Отчет!CN13,"")</f>
        <v>0</v>
      </c>
      <c r="BF8" s="21">
        <f>IF((ISNUMBER(Отчет!CQ13)),Отчет!CQ13,"")</f>
        <v>0</v>
      </c>
      <c r="BG8" s="21">
        <f>IF((ISNUMBER(Отчет!CT13)),Отчет!CT13,"")</f>
        <v>0</v>
      </c>
      <c r="BH8" s="21">
        <f>IF((ISNUMBER(Отчет!CU13)),Отчет!CU13,"")</f>
        <v>0</v>
      </c>
      <c r="BI8" s="21">
        <f>IF((ISNUMBER(Отчет!CZ13)),Отчет!CZ13,"")</f>
        <v>0</v>
      </c>
      <c r="BJ8" s="21">
        <f>IF((ISNUMBER(Отчет!DA13)),Отчет!DA13,"")</f>
        <v>0</v>
      </c>
      <c r="BK8" s="21">
        <f>IF((ISNUMBER(Отчет!DD13)),Отчет!DD13,"")</f>
        <v>0</v>
      </c>
      <c r="BL8" s="21">
        <f>IF((ISNUMBER(Отчет!DG13)),Отчет!DG13,"")</f>
        <v>0</v>
      </c>
      <c r="BM8" s="21">
        <f>IF((ISNUMBER(Отчет!DJ13)),Отчет!DJ13,"")</f>
        <v>0</v>
      </c>
      <c r="BN8" s="21">
        <f>IF((ISNUMBER(Отчет!DK13)),Отчет!DK13,"")</f>
        <v>0</v>
      </c>
      <c r="BO8" s="21">
        <f>IF((ISNUMBER(Отчет!DP13)),Отчет!DP13,"")</f>
        <v>0</v>
      </c>
      <c r="BP8" s="21">
        <f>IF((ISNUMBER(Отчет!DQ13)),Отчет!DQ13,"")</f>
        <v>0</v>
      </c>
      <c r="BQ8" s="21">
        <f>IF((ISNUMBER(Отчет!DT13)),Отчет!DT13,"")</f>
        <v>0</v>
      </c>
      <c r="BR8" s="21">
        <f>IF((ISNUMBER(Отчет!DW13)),Отчет!DW13,"")</f>
        <v>0</v>
      </c>
      <c r="BS8" s="21">
        <f>IF((ISNUMBER(Отчет!DZ13)),Отчет!DZ13,"")</f>
        <v>0</v>
      </c>
      <c r="BT8" s="21">
        <f>IF((ISNUMBER(Отчет!EA13)),Отчет!EA13,"")</f>
        <v>0</v>
      </c>
      <c r="BU8" s="21">
        <f>IF((ISNUMBER(Отчет!ED13)),Отчет!ED13,"")</f>
        <v>0</v>
      </c>
      <c r="BV8" s="21">
        <f>IF((ISNUMBER(Отчет!EE13)),Отчет!EE13,"")</f>
        <v>0</v>
      </c>
      <c r="BW8" s="21">
        <f>IF((ISNUMBER(Отчет!EF13)),Отчет!EF13,"")</f>
        <v>382</v>
      </c>
      <c r="BX8" s="21">
        <f>IF((ISNUMBER(Отчет!EG13)),Отчет!EG13,"")</f>
        <v>382</v>
      </c>
      <c r="BY8" s="21">
        <f>IF((ISNUMBER(Отчет!EH13)),Отчет!EH13,"")</f>
        <v>1033</v>
      </c>
      <c r="BZ8" s="21">
        <f>IF((ISNUMBER(Отчет!EI13)),Отчет!EI13,"")</f>
        <v>1033</v>
      </c>
      <c r="CA8" s="21">
        <f>IF((ISNUMBER(Отчет!EK13)),Отчет!EK13,"")</f>
        <v>316</v>
      </c>
      <c r="CB8" s="21">
        <f>IF((ISNUMBER(Отчет!EN13)),Отчет!EN13,"")</f>
        <v>316</v>
      </c>
      <c r="CC8" s="21">
        <f>IF((ISNUMBER(Отчет!EP13)),Отчет!EP13,"")</f>
        <v>316</v>
      </c>
      <c r="CD8" s="21">
        <f>IF((ISNUMBER(Отчет!EQ13)),Отчет!EQ13,"")</f>
        <v>316</v>
      </c>
      <c r="CE8" s="21">
        <f>IF((ISNUMBER(Отчет!ER13)),Отчет!ER13,"")</f>
        <v>0</v>
      </c>
      <c r="CF8" s="21">
        <f>IF((ISNUMBER(Отчет!ES13)),Отчет!ES13,"")</f>
        <v>0</v>
      </c>
      <c r="CG8" s="21">
        <f>IF((ISNUMBER(Отчет!EZ13)),Отчет!EZ13,"")</f>
        <v>62</v>
      </c>
      <c r="CH8" s="21">
        <f>IF((ISNUMBER(Отчет!FA13)),Отчет!FA13,"")</f>
        <v>62</v>
      </c>
      <c r="CI8" s="21">
        <f>IF((ISNUMBER(Отчет!FB13)),Отчет!FB13,"")</f>
        <v>0</v>
      </c>
      <c r="CJ8" s="21">
        <f>IF((ISNUMBER(Отчет!FC13)),Отчет!FC13,"")</f>
        <v>0</v>
      </c>
      <c r="CK8" s="21">
        <f>IF((ISNUMBER(Отчет!FD13)),Отчет!FD13,"")</f>
        <v>0</v>
      </c>
      <c r="CL8" s="21">
        <f>IF((ISNUMBER(Отчет!FE13)),Отчет!FE13,"")</f>
        <v>0</v>
      </c>
      <c r="CM8" s="21">
        <f>IF((ISNUMBER(Отчет!FH13)),Отчет!FH13,"")</f>
        <v>0</v>
      </c>
      <c r="CN8" s="21">
        <f>IF((ISNUMBER(Отчет!FI13)),Отчет!FI13,"")</f>
        <v>0</v>
      </c>
      <c r="CO8" s="21">
        <f>IF((ISNUMBER(Отчет!FJ13)),Отчет!FJ13,"")</f>
        <v>0</v>
      </c>
      <c r="CP8" s="21">
        <f>IF((ISNUMBER(Отчет!FK13)),Отчет!FK13,"")</f>
        <v>0</v>
      </c>
      <c r="CQ8" s="21">
        <f>IF((ISNUMBER(Отчет!FL13)),Отчет!FL13,"")</f>
        <v>0</v>
      </c>
      <c r="CR8" s="21">
        <f>IF((ISNUMBER(Отчет!FM13)),Отчет!FM13,"")</f>
        <v>0</v>
      </c>
      <c r="CS8" s="21">
        <f>IF((ISNUMBER(Отчет!FN13)),Отчет!FN13,"")</f>
        <v>0</v>
      </c>
      <c r="CT8" s="21">
        <f>IF((ISNUMBER(Отчет!FO13)),Отчет!FO13,"")</f>
        <v>0</v>
      </c>
      <c r="CU8" s="21">
        <f>IF((ISNUMBER(Отчет!FP13)),Отчет!FP13,"")</f>
        <v>0</v>
      </c>
      <c r="CV8" s="21">
        <f>IF((ISNUMBER(Отчет!FQ13)),Отчет!FQ13,"")</f>
        <v>0</v>
      </c>
      <c r="CW8" s="21">
        <f>IF((ISNUMBER(Отчет!FR13)),Отчет!FR13,"")</f>
        <v>0</v>
      </c>
      <c r="CX8" s="21">
        <f>IF((ISNUMBER(Отчет!FS13)),Отчет!FS13,"")</f>
        <v>0</v>
      </c>
      <c r="CY8" s="21">
        <f>IF((ISNUMBER(Отчет!FT13)),Отчет!FT13,"")</f>
        <v>0</v>
      </c>
      <c r="CZ8" s="21">
        <f>IF((ISNUMBER(Отчет!FU13)),Отчет!FU13,"")</f>
        <v>0</v>
      </c>
      <c r="DA8" s="21">
        <f>IF((ISNUMBER(Отчет!FV13)),Отчет!FV13,"")</f>
        <v>0</v>
      </c>
      <c r="DB8" s="21">
        <f>IF((ISNUMBER(Отчет!FW13)),Отчет!FW13,"")</f>
        <v>0</v>
      </c>
      <c r="DC8" s="21">
        <f>IF((ISNUMBER(Отчет!FX13)),Отчет!FX13,"")</f>
        <v>0</v>
      </c>
      <c r="DD8" s="21">
        <f>IF((ISNUMBER(Отчет!FY13)),Отчет!FY13,"")</f>
        <v>0</v>
      </c>
      <c r="DE8" s="21">
        <f>IF((ISNUMBER(Отчет!FZ13)),Отчет!FZ13,"")</f>
        <v>0</v>
      </c>
      <c r="DF8" s="21">
        <f>IF((ISNUMBER(Отчет!GA13)),Отчет!GA13,"")</f>
        <v>0</v>
      </c>
      <c r="DG8" s="21">
        <f>IF((ISNUMBER(Отчет!GB13)),Отчет!GB13,"")</f>
        <v>0</v>
      </c>
      <c r="DH8" s="21">
        <f>IF((ISNUMBER(Отчет!GC13)),Отчет!GC13,"")</f>
        <v>0</v>
      </c>
      <c r="DI8" s="21">
        <f>IF((ISNUMBER(Отчет!GD13)),Отчет!GD13,"")</f>
        <v>0</v>
      </c>
      <c r="DJ8" s="21">
        <f>IF((ISNUMBER(Отчет!GE13)),Отчет!GE13,"")</f>
        <v>0</v>
      </c>
      <c r="DK8" s="21">
        <f>IF((ISNUMBER(Отчет!GF13)),Отчет!GF13,"")</f>
        <v>0</v>
      </c>
      <c r="DL8" s="21">
        <f>IF((ISNUMBER(Отчет!GI13)),Отчет!GI13,"")</f>
        <v>0</v>
      </c>
      <c r="DM8" s="21">
        <f>IF((ISNUMBER(Отчет!GJ13)),Отчет!GJ13,"")</f>
        <v>0</v>
      </c>
      <c r="DN8" s="21">
        <f>IF((ISNUMBER(Отчет!GK13)),Отчет!GK13,"")</f>
        <v>0</v>
      </c>
      <c r="DO8" s="21">
        <f>IF((ISNUMBER(Отчет!GL13)),Отчет!GL13,"")</f>
        <v>0</v>
      </c>
      <c r="DP8" s="21">
        <f>IF((ISNUMBER(Отчет!GO13)),Отчет!GO13,"")</f>
        <v>0</v>
      </c>
      <c r="DQ8" s="21">
        <f>IF((ISNUMBER(Отчет!GP13)),Отчет!GP13,"")</f>
        <v>0</v>
      </c>
      <c r="DR8" s="21">
        <f>IF((ISNUMBER(Отчет!GQ13)),Отчет!GQ13,"")</f>
        <v>0</v>
      </c>
      <c r="DS8" s="21">
        <f>IF((ISNUMBER(Отчет!GR13)),Отчет!GR13,"")</f>
        <v>0</v>
      </c>
      <c r="DT8" s="21">
        <f>IF((ISNUMBER(Отчет!GU13)),Отчет!GU13,"")</f>
        <v>0</v>
      </c>
      <c r="DU8" s="21">
        <f>IF((ISNUMBER(Отчет!GV13)),Отчет!GV13,"")</f>
        <v>0</v>
      </c>
    </row>
    <row r="9" spans="1:125" x14ac:dyDescent="0.2">
      <c r="A9" s="19">
        <v>33207</v>
      </c>
      <c r="B9" s="20" t="s">
        <v>69</v>
      </c>
      <c r="C9" s="21">
        <f>IF((ISNUMBER(Отчет!D14)),Отчет!D14,"")</f>
        <v>0</v>
      </c>
      <c r="D9" s="21">
        <f>IF((ISNUMBER(Отчет!E14)),Отчет!E14,"")</f>
        <v>0</v>
      </c>
      <c r="E9" s="21">
        <f>IF((ISNUMBER(Отчет!F14)),Отчет!F14,"")</f>
        <v>0</v>
      </c>
      <c r="F9" s="21">
        <f>IF((ISNUMBER(Отчет!G14)),Отчет!G14,"")</f>
        <v>0</v>
      </c>
      <c r="G9" s="21">
        <f>IF((ISNUMBER(Отчет!J14)),Отчет!J14,"")</f>
        <v>0</v>
      </c>
      <c r="H9" s="21">
        <f>IF((ISNUMBER(Отчет!K14)),Отчет!K14,"")</f>
        <v>0</v>
      </c>
      <c r="I9" s="21">
        <f>IF((ISNUMBER(Отчет!L14)),Отчет!L14,"")</f>
        <v>0</v>
      </c>
      <c r="J9" s="21">
        <f>IF((ISNUMBER(Отчет!O14)),Отчет!O14,"")</f>
        <v>0</v>
      </c>
      <c r="K9" s="21">
        <f>IF((ISNUMBER(Отчет!R14)),Отчет!R14,"")</f>
        <v>0</v>
      </c>
      <c r="L9" s="21">
        <f>IF((ISNUMBER(Отчет!S14)),Отчет!S14,"")</f>
        <v>0</v>
      </c>
      <c r="M9" s="21">
        <f>IF((ISNUMBER(Отчет!V14)),Отчет!V14,"")</f>
        <v>0</v>
      </c>
      <c r="N9" s="21">
        <f>IF((ISNUMBER(Отчет!W14)),Отчет!W14,"")</f>
        <v>0</v>
      </c>
      <c r="O9" s="21">
        <f>IF((ISNUMBER(Отчет!X14)),Отчет!X14,"")</f>
        <v>0</v>
      </c>
      <c r="P9" s="21">
        <f>IF((ISNUMBER(Отчет!Y14)),Отчет!Y14,"")</f>
        <v>0</v>
      </c>
      <c r="Q9" s="21">
        <f>IF((ISNUMBER(Отчет!Z14)),Отчет!Z14,"")</f>
        <v>0</v>
      </c>
      <c r="R9" s="21">
        <f>IF((ISNUMBER(Отчет!AA14)),Отчет!AA14,"")</f>
        <v>0</v>
      </c>
      <c r="S9" s="21">
        <f>IF((ISNUMBER(Отчет!AD14)),Отчет!AD14,"")</f>
        <v>0</v>
      </c>
      <c r="T9" s="21">
        <f>IF((ISNUMBER(Отчет!AE14)),Отчет!AE14,"")</f>
        <v>0</v>
      </c>
      <c r="U9" s="21">
        <f>IF((ISNUMBER(Отчет!AF14)),Отчет!AF14,"")</f>
        <v>0</v>
      </c>
      <c r="V9" s="21">
        <f>IF((ISNUMBER(Отчет!AG14)),Отчет!AG14,"")</f>
        <v>0</v>
      </c>
      <c r="W9" s="21">
        <f>IF((ISNUMBER(Отчет!AH14)),Отчет!AH14,"")</f>
        <v>0</v>
      </c>
      <c r="X9" s="21">
        <f>IF((ISNUMBER(Отчет!AI14)),Отчет!AI14,"")</f>
        <v>0</v>
      </c>
      <c r="Y9" s="21">
        <f>IF((ISNUMBER(Отчет!AL14)),Отчет!AL14,"")</f>
        <v>0</v>
      </c>
      <c r="Z9" s="21">
        <f>IF((ISNUMBER(Отчет!AM14)),Отчет!AM14,"")</f>
        <v>0</v>
      </c>
      <c r="AA9" s="21">
        <f>IF((ISNUMBER(Отчет!AN14)),Отчет!AN14,"")</f>
        <v>0</v>
      </c>
      <c r="AB9" s="21">
        <f>IF((ISNUMBER(Отчет!AO14)),Отчет!AO14,"")</f>
        <v>0</v>
      </c>
      <c r="AC9" s="21">
        <f>IF((ISNUMBER(Отчет!AP14)),Отчет!AP14,"")</f>
        <v>0</v>
      </c>
      <c r="AD9" s="21">
        <f>IF((ISNUMBER(Отчет!AQ14)),Отчет!AQ14,"")</f>
        <v>0</v>
      </c>
      <c r="AE9" s="21">
        <f>IF((ISNUMBER(Отчет!AT14)),Отчет!AT14,"")</f>
        <v>0</v>
      </c>
      <c r="AF9" s="21">
        <f>IF((ISNUMBER(Отчет!AU14)),Отчет!AU14,"")</f>
        <v>0</v>
      </c>
      <c r="AG9" s="21">
        <f>IF((ISNUMBER(Отчет!AV14)),Отчет!AV14,"")</f>
        <v>0</v>
      </c>
      <c r="AH9" s="21">
        <f>IF((ISNUMBER(Отчет!AW14)),Отчет!AW14,"")</f>
        <v>0</v>
      </c>
      <c r="AI9" s="21">
        <f>IF((ISNUMBER(Отчет!AX14)),Отчет!AX14,"")</f>
        <v>0</v>
      </c>
      <c r="AJ9" s="21">
        <f>IF((ISNUMBER(Отчет!AY14)),Отчет!AY14,"")</f>
        <v>0</v>
      </c>
      <c r="AK9" s="21">
        <f>IF((ISNUMBER(Отчет!BB14)),Отчет!BB14,"")</f>
        <v>0</v>
      </c>
      <c r="AL9" s="21">
        <f>IF((ISNUMBER(Отчет!BC14)),Отчет!BC14,"")</f>
        <v>0</v>
      </c>
      <c r="AM9" s="21">
        <f>IF((ISNUMBER(Отчет!BD14)),Отчет!BD14,"")</f>
        <v>0</v>
      </c>
      <c r="AN9" s="21">
        <f>IF((ISNUMBER(Отчет!BE14)),Отчет!BE14,"")</f>
        <v>0</v>
      </c>
      <c r="AO9" s="21">
        <f>IF((ISNUMBER(Отчет!BF14)),Отчет!BF14,"")</f>
        <v>0</v>
      </c>
      <c r="AP9" s="21">
        <f>IF((ISNUMBER(Отчет!BG14)),Отчет!BG14,"")</f>
        <v>0</v>
      </c>
      <c r="AQ9" s="21">
        <f>IF((ISNUMBER(Отчет!BJ14)),Отчет!BJ14,"")</f>
        <v>0</v>
      </c>
      <c r="AR9" s="21">
        <f>IF((ISNUMBER(Отчет!BK14)),Отчет!BK14,"")</f>
        <v>0</v>
      </c>
      <c r="AS9" s="21">
        <f>IF((ISNUMBER(Отчет!BL14)),Отчет!BL14,"")</f>
        <v>0</v>
      </c>
      <c r="AT9" s="21">
        <f>IF((ISNUMBER(Отчет!BM14)),Отчет!BM14,"")</f>
        <v>0</v>
      </c>
      <c r="AU9" s="21">
        <f>IF((ISNUMBER(Отчет!BN14)),Отчет!BN14,"")</f>
        <v>0</v>
      </c>
      <c r="AV9" s="21">
        <f>IF((ISNUMBER(Отчет!BO14)),Отчет!BO14,"")</f>
        <v>0</v>
      </c>
      <c r="AW9" s="21">
        <f>IF((ISNUMBER(Отчет!BR14)),Отчет!BR14,"")</f>
        <v>0</v>
      </c>
      <c r="AX9" s="21">
        <f>IF((ISNUMBER(Отчет!BS14)),Отчет!BS14,"")</f>
        <v>0</v>
      </c>
      <c r="AY9" s="21">
        <f>IF((ISNUMBER(Отчет!BT14)),Отчет!BT14,"")</f>
        <v>0</v>
      </c>
      <c r="AZ9" s="21">
        <f>IF((ISNUMBER(Отчет!BU14)),Отчет!BU14,"")</f>
        <v>0</v>
      </c>
      <c r="BA9" s="21">
        <f>IF((ISNUMBER(Отчет!BV14)),Отчет!BV14,"")</f>
        <v>0</v>
      </c>
      <c r="BB9" s="21">
        <f>IF((ISNUMBER(Отчет!BW14)),Отчет!BW14,"")</f>
        <v>0</v>
      </c>
      <c r="BC9" s="21">
        <f>IF((ISNUMBER(Отчет!CJ14)),Отчет!CJ14,"")</f>
        <v>0</v>
      </c>
      <c r="BD9" s="21">
        <f>IF((ISNUMBER(Отчет!CK14)),Отчет!CK14,"")</f>
        <v>0</v>
      </c>
      <c r="BE9" s="21">
        <f>IF((ISNUMBER(Отчет!CN14)),Отчет!CN14,"")</f>
        <v>0</v>
      </c>
      <c r="BF9" s="21">
        <f>IF((ISNUMBER(Отчет!CQ14)),Отчет!CQ14,"")</f>
        <v>0</v>
      </c>
      <c r="BG9" s="21">
        <f>IF((ISNUMBER(Отчет!CT14)),Отчет!CT14,"")</f>
        <v>0</v>
      </c>
      <c r="BH9" s="21">
        <f>IF((ISNUMBER(Отчет!CU14)),Отчет!CU14,"")</f>
        <v>0</v>
      </c>
      <c r="BI9" s="21">
        <f>IF((ISNUMBER(Отчет!CZ14)),Отчет!CZ14,"")</f>
        <v>0</v>
      </c>
      <c r="BJ9" s="21">
        <f>IF((ISNUMBER(Отчет!DA14)),Отчет!DA14,"")</f>
        <v>0</v>
      </c>
      <c r="BK9" s="21">
        <f>IF((ISNUMBER(Отчет!DD14)),Отчет!DD14,"")</f>
        <v>0</v>
      </c>
      <c r="BL9" s="21">
        <f>IF((ISNUMBER(Отчет!DG14)),Отчет!DG14,"")</f>
        <v>0</v>
      </c>
      <c r="BM9" s="21">
        <f>IF((ISNUMBER(Отчет!DJ14)),Отчет!DJ14,"")</f>
        <v>0</v>
      </c>
      <c r="BN9" s="21">
        <f>IF((ISNUMBER(Отчет!DK14)),Отчет!DK14,"")</f>
        <v>0</v>
      </c>
      <c r="BO9" s="21">
        <f>IF((ISNUMBER(Отчет!DP14)),Отчет!DP14,"")</f>
        <v>0</v>
      </c>
      <c r="BP9" s="21">
        <f>IF((ISNUMBER(Отчет!DQ14)),Отчет!DQ14,"")</f>
        <v>0</v>
      </c>
      <c r="BQ9" s="21">
        <f>IF((ISNUMBER(Отчет!DT14)),Отчет!DT14,"")</f>
        <v>0</v>
      </c>
      <c r="BR9" s="21">
        <f>IF((ISNUMBER(Отчет!DW14)),Отчет!DW14,"")</f>
        <v>0</v>
      </c>
      <c r="BS9" s="21">
        <f>IF((ISNUMBER(Отчет!DZ14)),Отчет!DZ14,"")</f>
        <v>0</v>
      </c>
      <c r="BT9" s="21">
        <f>IF((ISNUMBER(Отчет!EA14)),Отчет!EA14,"")</f>
        <v>0</v>
      </c>
      <c r="BU9" s="21">
        <f>IF((ISNUMBER(Отчет!ED14)),Отчет!ED14,"")</f>
        <v>0</v>
      </c>
      <c r="BV9" s="21">
        <f>IF((ISNUMBER(Отчет!EE14)),Отчет!EE14,"")</f>
        <v>0</v>
      </c>
      <c r="BW9" s="21">
        <f>IF((ISNUMBER(Отчет!EF14)),Отчет!EF14,"")</f>
        <v>0</v>
      </c>
      <c r="BX9" s="21">
        <f>IF((ISNUMBER(Отчет!EG14)),Отчет!EG14,"")</f>
        <v>0</v>
      </c>
      <c r="BY9" s="21">
        <f>IF((ISNUMBER(Отчет!EH14)),Отчет!EH14,"")</f>
        <v>0</v>
      </c>
      <c r="BZ9" s="21">
        <f>IF((ISNUMBER(Отчет!EI14)),Отчет!EI14,"")</f>
        <v>0</v>
      </c>
      <c r="CA9" s="21">
        <f>IF((ISNUMBER(Отчет!EK14)),Отчет!EK14,"")</f>
        <v>0</v>
      </c>
      <c r="CB9" s="21">
        <f>IF((ISNUMBER(Отчет!EN14)),Отчет!EN14,"")</f>
        <v>0</v>
      </c>
      <c r="CC9" s="21">
        <f>IF((ISNUMBER(Отчет!EP14)),Отчет!EP14,"")</f>
        <v>0</v>
      </c>
      <c r="CD9" s="21">
        <f>IF((ISNUMBER(Отчет!EQ14)),Отчет!EQ14,"")</f>
        <v>0</v>
      </c>
      <c r="CE9" s="21">
        <f>IF((ISNUMBER(Отчет!ER14)),Отчет!ER14,"")</f>
        <v>0</v>
      </c>
      <c r="CF9" s="21">
        <f>IF((ISNUMBER(Отчет!ES14)),Отчет!ES14,"")</f>
        <v>0</v>
      </c>
      <c r="CG9" s="21">
        <f>IF((ISNUMBER(Отчет!EZ14)),Отчет!EZ14,"")</f>
        <v>0</v>
      </c>
      <c r="CH9" s="21">
        <f>IF((ISNUMBER(Отчет!FA14)),Отчет!FA14,"")</f>
        <v>0</v>
      </c>
      <c r="CI9" s="21">
        <f>IF((ISNUMBER(Отчет!FB14)),Отчет!FB14,"")</f>
        <v>0</v>
      </c>
      <c r="CJ9" s="21">
        <f>IF((ISNUMBER(Отчет!FC14)),Отчет!FC14,"")</f>
        <v>0</v>
      </c>
      <c r="CK9" s="21">
        <f>IF((ISNUMBER(Отчет!FD14)),Отчет!FD14,"")</f>
        <v>0</v>
      </c>
      <c r="CL9" s="21">
        <f>IF((ISNUMBER(Отчет!FE14)),Отчет!FE14,"")</f>
        <v>0</v>
      </c>
      <c r="CM9" s="21">
        <f>IF((ISNUMBER(Отчет!FH14)),Отчет!FH14,"")</f>
        <v>0</v>
      </c>
      <c r="CN9" s="21">
        <f>IF((ISNUMBER(Отчет!FI14)),Отчет!FI14,"")</f>
        <v>0</v>
      </c>
      <c r="CO9" s="21">
        <f>IF((ISNUMBER(Отчет!FJ14)),Отчет!FJ14,"")</f>
        <v>0</v>
      </c>
      <c r="CP9" s="21">
        <f>IF((ISNUMBER(Отчет!FK14)),Отчет!FK14,"")</f>
        <v>0</v>
      </c>
      <c r="CQ9" s="21">
        <f>IF((ISNUMBER(Отчет!FL14)),Отчет!FL14,"")</f>
        <v>0</v>
      </c>
      <c r="CR9" s="21">
        <f>IF((ISNUMBER(Отчет!FM14)),Отчет!FM14,"")</f>
        <v>0</v>
      </c>
      <c r="CS9" s="21">
        <f>IF((ISNUMBER(Отчет!FN14)),Отчет!FN14,"")</f>
        <v>0</v>
      </c>
      <c r="CT9" s="21">
        <f>IF((ISNUMBER(Отчет!FO14)),Отчет!FO14,"")</f>
        <v>0</v>
      </c>
      <c r="CU9" s="21">
        <f>IF((ISNUMBER(Отчет!FP14)),Отчет!FP14,"")</f>
        <v>0</v>
      </c>
      <c r="CV9" s="21">
        <f>IF((ISNUMBER(Отчет!FQ14)),Отчет!FQ14,"")</f>
        <v>0</v>
      </c>
      <c r="CW9" s="21">
        <f>IF((ISNUMBER(Отчет!FR14)),Отчет!FR14,"")</f>
        <v>0</v>
      </c>
      <c r="CX9" s="21">
        <f>IF((ISNUMBER(Отчет!FS14)),Отчет!FS14,"")</f>
        <v>0</v>
      </c>
      <c r="CY9" s="21">
        <f>IF((ISNUMBER(Отчет!FT14)),Отчет!FT14,"")</f>
        <v>0</v>
      </c>
      <c r="CZ9" s="21">
        <f>IF((ISNUMBER(Отчет!FU14)),Отчет!FU14,"")</f>
        <v>0</v>
      </c>
      <c r="DA9" s="21">
        <f>IF((ISNUMBER(Отчет!FV14)),Отчет!FV14,"")</f>
        <v>0</v>
      </c>
      <c r="DB9" s="21">
        <f>IF((ISNUMBER(Отчет!FW14)),Отчет!FW14,"")</f>
        <v>0</v>
      </c>
      <c r="DC9" s="21">
        <f>IF((ISNUMBER(Отчет!FX14)),Отчет!FX14,"")</f>
        <v>0</v>
      </c>
      <c r="DD9" s="21">
        <f>IF((ISNUMBER(Отчет!FY14)),Отчет!FY14,"")</f>
        <v>0</v>
      </c>
      <c r="DE9" s="21">
        <f>IF((ISNUMBER(Отчет!FZ14)),Отчет!FZ14,"")</f>
        <v>0</v>
      </c>
      <c r="DF9" s="21">
        <f>IF((ISNUMBER(Отчет!GA14)),Отчет!GA14,"")</f>
        <v>0</v>
      </c>
      <c r="DG9" s="21">
        <f>IF((ISNUMBER(Отчет!GB14)),Отчет!GB14,"")</f>
        <v>0</v>
      </c>
      <c r="DH9" s="21">
        <f>IF((ISNUMBER(Отчет!GC14)),Отчет!GC14,"")</f>
        <v>0</v>
      </c>
      <c r="DI9" s="21">
        <f>IF((ISNUMBER(Отчет!GD14)),Отчет!GD14,"")</f>
        <v>0</v>
      </c>
      <c r="DJ9" s="21">
        <f>IF((ISNUMBER(Отчет!GE14)),Отчет!GE14,"")</f>
        <v>0</v>
      </c>
      <c r="DK9" s="21">
        <f>IF((ISNUMBER(Отчет!GF14)),Отчет!GF14,"")</f>
        <v>0</v>
      </c>
      <c r="DL9" s="21">
        <f>IF((ISNUMBER(Отчет!GI14)),Отчет!GI14,"")</f>
        <v>0</v>
      </c>
      <c r="DM9" s="21">
        <f>IF((ISNUMBER(Отчет!GJ14)),Отчет!GJ14,"")</f>
        <v>0</v>
      </c>
      <c r="DN9" s="21">
        <f>IF((ISNUMBER(Отчет!GK14)),Отчет!GK14,"")</f>
        <v>0</v>
      </c>
      <c r="DO9" s="21">
        <f>IF((ISNUMBER(Отчет!GL14)),Отчет!GL14,"")</f>
        <v>0</v>
      </c>
      <c r="DP9" s="21">
        <f>IF((ISNUMBER(Отчет!GO14)),Отчет!GO14,"")</f>
        <v>0</v>
      </c>
      <c r="DQ9" s="21">
        <f>IF((ISNUMBER(Отчет!GP14)),Отчет!GP14,"")</f>
        <v>0</v>
      </c>
      <c r="DR9" s="21">
        <f>IF((ISNUMBER(Отчет!GQ14)),Отчет!GQ14,"")</f>
        <v>0</v>
      </c>
      <c r="DS9" s="21">
        <f>IF((ISNUMBER(Отчет!GR14)),Отчет!GR14,"")</f>
        <v>0</v>
      </c>
      <c r="DT9" s="21">
        <f>IF((ISNUMBER(Отчет!GU14)),Отчет!GU14,"")</f>
        <v>0</v>
      </c>
      <c r="DU9" s="21">
        <f>IF((ISNUMBER(Отчет!GV14)),Отчет!GV14,"")</f>
        <v>0</v>
      </c>
    </row>
    <row r="10" spans="1:125" x14ac:dyDescent="0.2">
      <c r="A10" s="19">
        <v>33212</v>
      </c>
      <c r="B10" s="20" t="s">
        <v>72</v>
      </c>
      <c r="C10" s="21">
        <f>IF((ISNUMBER(Отчет!D15)),Отчет!D15,"")</f>
        <v>0</v>
      </c>
      <c r="D10" s="21">
        <f>IF((ISNUMBER(Отчет!E15)),Отчет!E15,"")</f>
        <v>0</v>
      </c>
      <c r="E10" s="21">
        <f>IF((ISNUMBER(Отчет!F15)),Отчет!F15,"")</f>
        <v>250</v>
      </c>
      <c r="F10" s="21">
        <f>IF((ISNUMBER(Отчет!G15)),Отчет!G15,"")</f>
        <v>250</v>
      </c>
      <c r="G10" s="21">
        <f>IF((ISNUMBER(Отчет!J15)),Отчет!J15,"")</f>
        <v>836</v>
      </c>
      <c r="H10" s="21">
        <f>IF((ISNUMBER(Отчет!K15)),Отчет!K15,"")</f>
        <v>836</v>
      </c>
      <c r="I10" s="21">
        <f>IF((ISNUMBER(Отчет!L15)),Отчет!L15,"")</f>
        <v>836</v>
      </c>
      <c r="J10" s="21">
        <f>IF((ISNUMBER(Отчет!O15)),Отчет!O15,"")</f>
        <v>836</v>
      </c>
      <c r="K10" s="21">
        <f>IF((ISNUMBER(Отчет!R15)),Отчет!R15,"")</f>
        <v>1114</v>
      </c>
      <c r="L10" s="21">
        <f>IF((ISNUMBER(Отчет!S15)),Отчет!S15,"")</f>
        <v>1114</v>
      </c>
      <c r="M10" s="21">
        <f>IF((ISNUMBER(Отчет!V15)),Отчет!V15,"")</f>
        <v>210</v>
      </c>
      <c r="N10" s="21">
        <f>IF((ISNUMBER(Отчет!W15)),Отчет!W15,"")</f>
        <v>210</v>
      </c>
      <c r="O10" s="21">
        <f>IF((ISNUMBER(Отчет!X15)),Отчет!X15,"")</f>
        <v>210</v>
      </c>
      <c r="P10" s="21">
        <f>IF((ISNUMBER(Отчет!Y15)),Отчет!Y15,"")</f>
        <v>210</v>
      </c>
      <c r="Q10" s="21">
        <f>IF((ISNUMBER(Отчет!Z15)),Отчет!Z15,"")</f>
        <v>202</v>
      </c>
      <c r="R10" s="21">
        <f>IF((ISNUMBER(Отчет!AA15)),Отчет!AA15,"")</f>
        <v>202</v>
      </c>
      <c r="S10" s="21">
        <f>IF((ISNUMBER(Отчет!AD15)),Отчет!AD15,"")</f>
        <v>0</v>
      </c>
      <c r="T10" s="21">
        <f>IF((ISNUMBER(Отчет!AE15)),Отчет!AE15,"")</f>
        <v>0</v>
      </c>
      <c r="U10" s="21">
        <f>IF((ISNUMBER(Отчет!AF15)),Отчет!AF15,"")</f>
        <v>0</v>
      </c>
      <c r="V10" s="21">
        <f>IF((ISNUMBER(Отчет!AG15)),Отчет!AG15,"")</f>
        <v>0</v>
      </c>
      <c r="W10" s="21">
        <f>IF((ISNUMBER(Отчет!AH15)),Отчет!AH15,"")</f>
        <v>0</v>
      </c>
      <c r="X10" s="21">
        <f>IF((ISNUMBER(Отчет!AI15)),Отчет!AI15,"")</f>
        <v>0</v>
      </c>
      <c r="Y10" s="21">
        <f>IF((ISNUMBER(Отчет!AL15)),Отчет!AL15,"")</f>
        <v>377</v>
      </c>
      <c r="Z10" s="21">
        <f>IF((ISNUMBER(Отчет!AM15)),Отчет!AM15,"")</f>
        <v>377</v>
      </c>
      <c r="AA10" s="21">
        <f>IF((ISNUMBER(Отчет!AN15)),Отчет!AN15,"")</f>
        <v>377</v>
      </c>
      <c r="AB10" s="21">
        <f>IF((ISNUMBER(Отчет!AO15)),Отчет!AO15,"")</f>
        <v>377</v>
      </c>
      <c r="AC10" s="21">
        <f>IF((ISNUMBER(Отчет!AP15)),Отчет!AP15,"")</f>
        <v>605</v>
      </c>
      <c r="AD10" s="21">
        <f>IF((ISNUMBER(Отчет!AQ15)),Отчет!AQ15,"")</f>
        <v>605</v>
      </c>
      <c r="AE10" s="21">
        <f>IF((ISNUMBER(Отчет!AT15)),Отчет!AT15,"")</f>
        <v>0</v>
      </c>
      <c r="AF10" s="21">
        <f>IF((ISNUMBER(Отчет!AU15)),Отчет!AU15,"")</f>
        <v>0</v>
      </c>
      <c r="AG10" s="21">
        <f>IF((ISNUMBER(Отчет!AV15)),Отчет!AV15,"")</f>
        <v>0</v>
      </c>
      <c r="AH10" s="21">
        <f>IF((ISNUMBER(Отчет!AW15)),Отчет!AW15,"")</f>
        <v>0</v>
      </c>
      <c r="AI10" s="21">
        <f>IF((ISNUMBER(Отчет!AX15)),Отчет!AX15,"")</f>
        <v>0</v>
      </c>
      <c r="AJ10" s="21">
        <f>IF((ISNUMBER(Отчет!AY15)),Отчет!AY15,"")</f>
        <v>0</v>
      </c>
      <c r="AK10" s="21">
        <f>IF((ISNUMBER(Отчет!BB15)),Отчет!BB15,"")</f>
        <v>0</v>
      </c>
      <c r="AL10" s="21">
        <f>IF((ISNUMBER(Отчет!BC15)),Отчет!BC15,"")</f>
        <v>0</v>
      </c>
      <c r="AM10" s="21">
        <f>IF((ISNUMBER(Отчет!BD15)),Отчет!BD15,"")</f>
        <v>0</v>
      </c>
      <c r="AN10" s="21">
        <f>IF((ISNUMBER(Отчет!BE15)),Отчет!BE15,"")</f>
        <v>0</v>
      </c>
      <c r="AO10" s="21">
        <f>IF((ISNUMBER(Отчет!BF15)),Отчет!BF15,"")</f>
        <v>0</v>
      </c>
      <c r="AP10" s="21">
        <f>IF((ISNUMBER(Отчет!BG15)),Отчет!BG15,"")</f>
        <v>0</v>
      </c>
      <c r="AQ10" s="21">
        <f>IF((ISNUMBER(Отчет!BJ15)),Отчет!BJ15,"")</f>
        <v>0</v>
      </c>
      <c r="AR10" s="21">
        <f>IF((ISNUMBER(Отчет!BK15)),Отчет!BK15,"")</f>
        <v>0</v>
      </c>
      <c r="AS10" s="21">
        <f>IF((ISNUMBER(Отчет!BL15)),Отчет!BL15,"")</f>
        <v>0</v>
      </c>
      <c r="AT10" s="21">
        <f>IF((ISNUMBER(Отчет!BM15)),Отчет!BM15,"")</f>
        <v>0</v>
      </c>
      <c r="AU10" s="21">
        <f>IF((ISNUMBER(Отчет!BN15)),Отчет!BN15,"")</f>
        <v>0</v>
      </c>
      <c r="AV10" s="21">
        <f>IF((ISNUMBER(Отчет!BO15)),Отчет!BO15,"")</f>
        <v>0</v>
      </c>
      <c r="AW10" s="21">
        <f>IF((ISNUMBER(Отчет!BR15)),Отчет!BR15,"")</f>
        <v>249</v>
      </c>
      <c r="AX10" s="21">
        <f>IF((ISNUMBER(Отчет!BS15)),Отчет!BS15,"")</f>
        <v>249</v>
      </c>
      <c r="AY10" s="21">
        <f>IF((ISNUMBER(Отчет!BT15)),Отчет!BT15,"")</f>
        <v>249</v>
      </c>
      <c r="AZ10" s="21">
        <f>IF((ISNUMBER(Отчет!BU15)),Отчет!BU15,"")</f>
        <v>249</v>
      </c>
      <c r="BA10" s="21">
        <f>IF((ISNUMBER(Отчет!BV15)),Отчет!BV15,"")</f>
        <v>307</v>
      </c>
      <c r="BB10" s="21">
        <f>IF((ISNUMBER(Отчет!BW15)),Отчет!BW15,"")</f>
        <v>307</v>
      </c>
      <c r="BC10" s="21">
        <f>IF((ISNUMBER(Отчет!CJ15)),Отчет!CJ15,"")</f>
        <v>0</v>
      </c>
      <c r="BD10" s="21">
        <f>IF((ISNUMBER(Отчет!CK15)),Отчет!CK15,"")</f>
        <v>0</v>
      </c>
      <c r="BE10" s="21">
        <f>IF((ISNUMBER(Отчет!CN15)),Отчет!CN15,"")</f>
        <v>0</v>
      </c>
      <c r="BF10" s="21">
        <f>IF((ISNUMBER(Отчет!CQ15)),Отчет!CQ15,"")</f>
        <v>0</v>
      </c>
      <c r="BG10" s="21">
        <f>IF((ISNUMBER(Отчет!CT15)),Отчет!CT15,"")</f>
        <v>0</v>
      </c>
      <c r="BH10" s="21">
        <f>IF((ISNUMBER(Отчет!CU15)),Отчет!CU15,"")</f>
        <v>0</v>
      </c>
      <c r="BI10" s="21">
        <f>IF((ISNUMBER(Отчет!CZ15)),Отчет!CZ15,"")</f>
        <v>0</v>
      </c>
      <c r="BJ10" s="21">
        <f>IF((ISNUMBER(Отчет!DA15)),Отчет!DA15,"")</f>
        <v>0</v>
      </c>
      <c r="BK10" s="21">
        <f>IF((ISNUMBER(Отчет!DD15)),Отчет!DD15,"")</f>
        <v>0</v>
      </c>
      <c r="BL10" s="21">
        <f>IF((ISNUMBER(Отчет!DG15)),Отчет!DG15,"")</f>
        <v>0</v>
      </c>
      <c r="BM10" s="21">
        <f>IF((ISNUMBER(Отчет!DJ15)),Отчет!DJ15,"")</f>
        <v>0</v>
      </c>
      <c r="BN10" s="21">
        <f>IF((ISNUMBER(Отчет!DK15)),Отчет!DK15,"")</f>
        <v>0</v>
      </c>
      <c r="BO10" s="21">
        <f>IF((ISNUMBER(Отчет!DP15)),Отчет!DP15,"")</f>
        <v>0</v>
      </c>
      <c r="BP10" s="21">
        <f>IF((ISNUMBER(Отчет!DQ15)),Отчет!DQ15,"")</f>
        <v>0</v>
      </c>
      <c r="BQ10" s="21">
        <f>IF((ISNUMBER(Отчет!DT15)),Отчет!DT15,"")</f>
        <v>0</v>
      </c>
      <c r="BR10" s="21">
        <f>IF((ISNUMBER(Отчет!DW15)),Отчет!DW15,"")</f>
        <v>0</v>
      </c>
      <c r="BS10" s="21">
        <f>IF((ISNUMBER(Отчет!DZ15)),Отчет!DZ15,"")</f>
        <v>0</v>
      </c>
      <c r="BT10" s="21">
        <f>IF((ISNUMBER(Отчет!EA15)),Отчет!EA15,"")</f>
        <v>0</v>
      </c>
      <c r="BU10" s="21">
        <f>IF((ISNUMBER(Отчет!ED15)),Отчет!ED15,"")</f>
        <v>0</v>
      </c>
      <c r="BV10" s="21">
        <f>IF((ISNUMBER(Отчет!EE15)),Отчет!EE15,"")</f>
        <v>0</v>
      </c>
      <c r="BW10" s="21">
        <f>IF((ISNUMBER(Отчет!EF15)),Отчет!EF15,"")</f>
        <v>114</v>
      </c>
      <c r="BX10" s="21">
        <f>IF((ISNUMBER(Отчет!EG15)),Отчет!EG15,"")</f>
        <v>114</v>
      </c>
      <c r="BY10" s="21">
        <f>IF((ISNUMBER(Отчет!EH15)),Отчет!EH15,"")</f>
        <v>116</v>
      </c>
      <c r="BZ10" s="21">
        <f>IF((ISNUMBER(Отчет!EI15)),Отчет!EI15,"")</f>
        <v>116</v>
      </c>
      <c r="CA10" s="21">
        <f>IF((ISNUMBER(Отчет!EK15)),Отчет!EK15,"")</f>
        <v>420</v>
      </c>
      <c r="CB10" s="21">
        <f>IF((ISNUMBER(Отчет!EN15)),Отчет!EN15,"")</f>
        <v>420</v>
      </c>
      <c r="CC10" s="21">
        <f>IF((ISNUMBER(Отчет!EP15)),Отчет!EP15,"")</f>
        <v>410</v>
      </c>
      <c r="CD10" s="21">
        <f>IF((ISNUMBER(Отчет!EQ15)),Отчет!EQ15,"")</f>
        <v>410</v>
      </c>
      <c r="CE10" s="21">
        <f>IF((ISNUMBER(Отчет!ER15)),Отчет!ER15,"")</f>
        <v>0</v>
      </c>
      <c r="CF10" s="21">
        <f>IF((ISNUMBER(Отчет!ES15)),Отчет!ES15,"")</f>
        <v>0</v>
      </c>
      <c r="CG10" s="21">
        <f>IF((ISNUMBER(Отчет!EZ15)),Отчет!EZ15,"")</f>
        <v>16</v>
      </c>
      <c r="CH10" s="21">
        <f>IF((ISNUMBER(Отчет!FA15)),Отчет!FA15,"")</f>
        <v>16</v>
      </c>
      <c r="CI10" s="21">
        <f>IF((ISNUMBER(Отчет!FB15)),Отчет!FB15,"")</f>
        <v>0</v>
      </c>
      <c r="CJ10" s="21">
        <f>IF((ISNUMBER(Отчет!FC15)),Отчет!FC15,"")</f>
        <v>0</v>
      </c>
      <c r="CK10" s="21">
        <f>IF((ISNUMBER(Отчет!FD15)),Отчет!FD15,"")</f>
        <v>0</v>
      </c>
      <c r="CL10" s="21">
        <f>IF((ISNUMBER(Отчет!FE15)),Отчет!FE15,"")</f>
        <v>0</v>
      </c>
      <c r="CM10" s="21">
        <f>IF((ISNUMBER(Отчет!FH15)),Отчет!FH15,"")</f>
        <v>0</v>
      </c>
      <c r="CN10" s="21">
        <f>IF((ISNUMBER(Отчет!FI15)),Отчет!FI15,"")</f>
        <v>0</v>
      </c>
      <c r="CO10" s="21">
        <f>IF((ISNUMBER(Отчет!FJ15)),Отчет!FJ15,"")</f>
        <v>0</v>
      </c>
      <c r="CP10" s="21">
        <f>IF((ISNUMBER(Отчет!FK15)),Отчет!FK15,"")</f>
        <v>0</v>
      </c>
      <c r="CQ10" s="21">
        <f>IF((ISNUMBER(Отчет!FL15)),Отчет!FL15,"")</f>
        <v>0</v>
      </c>
      <c r="CR10" s="21">
        <f>IF((ISNUMBER(Отчет!FM15)),Отчет!FM15,"")</f>
        <v>0</v>
      </c>
      <c r="CS10" s="21">
        <f>IF((ISNUMBER(Отчет!FN15)),Отчет!FN15,"")</f>
        <v>0</v>
      </c>
      <c r="CT10" s="21">
        <f>IF((ISNUMBER(Отчет!FO15)),Отчет!FO15,"")</f>
        <v>0</v>
      </c>
      <c r="CU10" s="21">
        <f>IF((ISNUMBER(Отчет!FP15)),Отчет!FP15,"")</f>
        <v>0</v>
      </c>
      <c r="CV10" s="21">
        <f>IF((ISNUMBER(Отчет!FQ15)),Отчет!FQ15,"")</f>
        <v>0</v>
      </c>
      <c r="CW10" s="21">
        <f>IF((ISNUMBER(Отчет!FR15)),Отчет!FR15,"")</f>
        <v>0</v>
      </c>
      <c r="CX10" s="21">
        <f>IF((ISNUMBER(Отчет!FS15)),Отчет!FS15,"")</f>
        <v>0</v>
      </c>
      <c r="CY10" s="21">
        <f>IF((ISNUMBER(Отчет!FT15)),Отчет!FT15,"")</f>
        <v>0</v>
      </c>
      <c r="CZ10" s="21">
        <f>IF((ISNUMBER(Отчет!FU15)),Отчет!FU15,"")</f>
        <v>0</v>
      </c>
      <c r="DA10" s="21">
        <f>IF((ISNUMBER(Отчет!FV15)),Отчет!FV15,"")</f>
        <v>0</v>
      </c>
      <c r="DB10" s="21">
        <f>IF((ISNUMBER(Отчет!FW15)),Отчет!FW15,"")</f>
        <v>0</v>
      </c>
      <c r="DC10" s="21">
        <f>IF((ISNUMBER(Отчет!FX15)),Отчет!FX15,"")</f>
        <v>0</v>
      </c>
      <c r="DD10" s="21">
        <f>IF((ISNUMBER(Отчет!FY15)),Отчет!FY15,"")</f>
        <v>0</v>
      </c>
      <c r="DE10" s="21">
        <f>IF((ISNUMBER(Отчет!FZ15)),Отчет!FZ15,"")</f>
        <v>0</v>
      </c>
      <c r="DF10" s="21">
        <f>IF((ISNUMBER(Отчет!GA15)),Отчет!GA15,"")</f>
        <v>0</v>
      </c>
      <c r="DG10" s="21">
        <f>IF((ISNUMBER(Отчет!GB15)),Отчет!GB15,"")</f>
        <v>0</v>
      </c>
      <c r="DH10" s="21">
        <f>IF((ISNUMBER(Отчет!GC15)),Отчет!GC15,"")</f>
        <v>230</v>
      </c>
      <c r="DI10" s="21">
        <f>IF((ISNUMBER(Отчет!GD15)),Отчет!GD15,"")</f>
        <v>230</v>
      </c>
      <c r="DJ10" s="21">
        <f>IF((ISNUMBER(Отчет!GE15)),Отчет!GE15,"")</f>
        <v>230</v>
      </c>
      <c r="DK10" s="21">
        <f>IF((ISNUMBER(Отчет!GF15)),Отчет!GF15,"")</f>
        <v>230</v>
      </c>
      <c r="DL10" s="21">
        <f>IF((ISNUMBER(Отчет!GI15)),Отчет!GI15,"")</f>
        <v>15</v>
      </c>
      <c r="DM10" s="21">
        <f>IF((ISNUMBER(Отчет!GJ15)),Отчет!GJ15,"")</f>
        <v>15</v>
      </c>
      <c r="DN10" s="21">
        <f>IF((ISNUMBER(Отчет!GK15)),Отчет!GK15,"")</f>
        <v>0</v>
      </c>
      <c r="DO10" s="21">
        <f>IF((ISNUMBER(Отчет!GL15)),Отчет!GL15,"")</f>
        <v>0</v>
      </c>
      <c r="DP10" s="21">
        <f>IF((ISNUMBER(Отчет!GO15)),Отчет!GO15,"")</f>
        <v>2</v>
      </c>
      <c r="DQ10" s="21">
        <f>IF((ISNUMBER(Отчет!GP15)),Отчет!GP15,"")</f>
        <v>2</v>
      </c>
      <c r="DR10" s="21">
        <f>IF((ISNUMBER(Отчет!GQ15)),Отчет!GQ15,"")</f>
        <v>0</v>
      </c>
      <c r="DS10" s="21">
        <f>IF((ISNUMBER(Отчет!GR15)),Отчет!GR15,"")</f>
        <v>0</v>
      </c>
      <c r="DT10" s="21">
        <f>IF((ISNUMBER(Отчет!GU15)),Отчет!GU15,"")</f>
        <v>0</v>
      </c>
      <c r="DU10" s="21">
        <f>IF((ISNUMBER(Отчет!GV15)),Отчет!GV15,"")</f>
        <v>0</v>
      </c>
    </row>
    <row r="11" spans="1:125" x14ac:dyDescent="0.2">
      <c r="A11" s="19">
        <v>33222</v>
      </c>
      <c r="B11" s="20" t="s">
        <v>80</v>
      </c>
      <c r="C11" s="21">
        <f>IF((ISNUMBER(Отчет!D16)),Отчет!D16,"")</f>
        <v>0</v>
      </c>
      <c r="D11" s="21">
        <f>IF((ISNUMBER(Отчет!E16)),Отчет!E16,"")</f>
        <v>0</v>
      </c>
      <c r="E11" s="21">
        <f>IF((ISNUMBER(Отчет!F16)),Отчет!F16,"")</f>
        <v>0</v>
      </c>
      <c r="F11" s="21">
        <f>IF((ISNUMBER(Отчет!G16)),Отчет!G16,"")</f>
        <v>0</v>
      </c>
      <c r="G11" s="21">
        <f>IF((ISNUMBER(Отчет!J16)),Отчет!J16,"")</f>
        <v>0</v>
      </c>
      <c r="H11" s="21">
        <f>IF((ISNUMBER(Отчет!K16)),Отчет!K16,"")</f>
        <v>0</v>
      </c>
      <c r="I11" s="21">
        <f>IF((ISNUMBER(Отчет!L16)),Отчет!L16,"")</f>
        <v>0</v>
      </c>
      <c r="J11" s="21">
        <f>IF((ISNUMBER(Отчет!O16)),Отчет!O16,"")</f>
        <v>0</v>
      </c>
      <c r="K11" s="21">
        <f>IF((ISNUMBER(Отчет!R16)),Отчет!R16,"")</f>
        <v>0</v>
      </c>
      <c r="L11" s="21">
        <f>IF((ISNUMBER(Отчет!S16)),Отчет!S16,"")</f>
        <v>0</v>
      </c>
      <c r="M11" s="21">
        <f>IF((ISNUMBER(Отчет!V16)),Отчет!V16,"")</f>
        <v>0</v>
      </c>
      <c r="N11" s="21">
        <f>IF((ISNUMBER(Отчет!W16)),Отчет!W16,"")</f>
        <v>0</v>
      </c>
      <c r="O11" s="21">
        <f>IF((ISNUMBER(Отчет!X16)),Отчет!X16,"")</f>
        <v>0</v>
      </c>
      <c r="P11" s="21">
        <f>IF((ISNUMBER(Отчет!Y16)),Отчет!Y16,"")</f>
        <v>0</v>
      </c>
      <c r="Q11" s="21">
        <f>IF((ISNUMBER(Отчет!Z16)),Отчет!Z16,"")</f>
        <v>0</v>
      </c>
      <c r="R11" s="21">
        <f>IF((ISNUMBER(Отчет!AA16)),Отчет!AA16,"")</f>
        <v>0</v>
      </c>
      <c r="S11" s="21">
        <f>IF((ISNUMBER(Отчет!AD16)),Отчет!AD16,"")</f>
        <v>0</v>
      </c>
      <c r="T11" s="21">
        <f>IF((ISNUMBER(Отчет!AE16)),Отчет!AE16,"")</f>
        <v>0</v>
      </c>
      <c r="U11" s="21">
        <f>IF((ISNUMBER(Отчет!AF16)),Отчет!AF16,"")</f>
        <v>0</v>
      </c>
      <c r="V11" s="21">
        <f>IF((ISNUMBER(Отчет!AG16)),Отчет!AG16,"")</f>
        <v>0</v>
      </c>
      <c r="W11" s="21">
        <f>IF((ISNUMBER(Отчет!AH16)),Отчет!AH16,"")</f>
        <v>0</v>
      </c>
      <c r="X11" s="21">
        <f>IF((ISNUMBER(Отчет!AI16)),Отчет!AI16,"")</f>
        <v>0</v>
      </c>
      <c r="Y11" s="21">
        <f>IF((ISNUMBER(Отчет!AL16)),Отчет!AL16,"")</f>
        <v>0</v>
      </c>
      <c r="Z11" s="21">
        <f>IF((ISNUMBER(Отчет!AM16)),Отчет!AM16,"")</f>
        <v>0</v>
      </c>
      <c r="AA11" s="21">
        <f>IF((ISNUMBER(Отчет!AN16)),Отчет!AN16,"")</f>
        <v>0</v>
      </c>
      <c r="AB11" s="21">
        <f>IF((ISNUMBER(Отчет!AO16)),Отчет!AO16,"")</f>
        <v>0</v>
      </c>
      <c r="AC11" s="21">
        <f>IF((ISNUMBER(Отчет!AP16)),Отчет!AP16,"")</f>
        <v>0</v>
      </c>
      <c r="AD11" s="21">
        <f>IF((ISNUMBER(Отчет!AQ16)),Отчет!AQ16,"")</f>
        <v>0</v>
      </c>
      <c r="AE11" s="21">
        <f>IF((ISNUMBER(Отчет!AT16)),Отчет!AT16,"")</f>
        <v>0</v>
      </c>
      <c r="AF11" s="21">
        <f>IF((ISNUMBER(Отчет!AU16)),Отчет!AU16,"")</f>
        <v>0</v>
      </c>
      <c r="AG11" s="21">
        <f>IF((ISNUMBER(Отчет!AV16)),Отчет!AV16,"")</f>
        <v>0</v>
      </c>
      <c r="AH11" s="21">
        <f>IF((ISNUMBER(Отчет!AW16)),Отчет!AW16,"")</f>
        <v>0</v>
      </c>
      <c r="AI11" s="21">
        <f>IF((ISNUMBER(Отчет!AX16)),Отчет!AX16,"")</f>
        <v>0</v>
      </c>
      <c r="AJ11" s="21">
        <f>IF((ISNUMBER(Отчет!AY16)),Отчет!AY16,"")</f>
        <v>0</v>
      </c>
      <c r="AK11" s="21">
        <f>IF((ISNUMBER(Отчет!BB16)),Отчет!BB16,"")</f>
        <v>0</v>
      </c>
      <c r="AL11" s="21">
        <f>IF((ISNUMBER(Отчет!BC16)),Отчет!BC16,"")</f>
        <v>0</v>
      </c>
      <c r="AM11" s="21">
        <f>IF((ISNUMBER(Отчет!BD16)),Отчет!BD16,"")</f>
        <v>0</v>
      </c>
      <c r="AN11" s="21">
        <f>IF((ISNUMBER(Отчет!BE16)),Отчет!BE16,"")</f>
        <v>0</v>
      </c>
      <c r="AO11" s="21">
        <f>IF((ISNUMBER(Отчет!BF16)),Отчет!BF16,"")</f>
        <v>0</v>
      </c>
      <c r="AP11" s="21">
        <f>IF((ISNUMBER(Отчет!BG16)),Отчет!BG16,"")</f>
        <v>0</v>
      </c>
      <c r="AQ11" s="21">
        <f>IF((ISNUMBER(Отчет!BJ16)),Отчет!BJ16,"")</f>
        <v>0</v>
      </c>
      <c r="AR11" s="21">
        <f>IF((ISNUMBER(Отчет!BK16)),Отчет!BK16,"")</f>
        <v>0</v>
      </c>
      <c r="AS11" s="21">
        <f>IF((ISNUMBER(Отчет!BL16)),Отчет!BL16,"")</f>
        <v>0</v>
      </c>
      <c r="AT11" s="21">
        <f>IF((ISNUMBER(Отчет!BM16)),Отчет!BM16,"")</f>
        <v>0</v>
      </c>
      <c r="AU11" s="21">
        <f>IF((ISNUMBER(Отчет!BN16)),Отчет!BN16,"")</f>
        <v>0</v>
      </c>
      <c r="AV11" s="21">
        <f>IF((ISNUMBER(Отчет!BO16)),Отчет!BO16,"")</f>
        <v>0</v>
      </c>
      <c r="AW11" s="21">
        <f>IF((ISNUMBER(Отчет!BR16)),Отчет!BR16,"")</f>
        <v>0</v>
      </c>
      <c r="AX11" s="21">
        <f>IF((ISNUMBER(Отчет!BS16)),Отчет!BS16,"")</f>
        <v>0</v>
      </c>
      <c r="AY11" s="21">
        <f>IF((ISNUMBER(Отчет!BT16)),Отчет!BT16,"")</f>
        <v>0</v>
      </c>
      <c r="AZ11" s="21">
        <f>IF((ISNUMBER(Отчет!BU16)),Отчет!BU16,"")</f>
        <v>0</v>
      </c>
      <c r="BA11" s="21">
        <f>IF((ISNUMBER(Отчет!BV16)),Отчет!BV16,"")</f>
        <v>0</v>
      </c>
      <c r="BB11" s="21">
        <f>IF((ISNUMBER(Отчет!BW16)),Отчет!BW16,"")</f>
        <v>0</v>
      </c>
      <c r="BC11" s="21">
        <f>IF((ISNUMBER(Отчет!CJ16)),Отчет!CJ16,"")</f>
        <v>0</v>
      </c>
      <c r="BD11" s="21">
        <f>IF((ISNUMBER(Отчет!CK16)),Отчет!CK16,"")</f>
        <v>0</v>
      </c>
      <c r="BE11" s="21">
        <f>IF((ISNUMBER(Отчет!CN16)),Отчет!CN16,"")</f>
        <v>0</v>
      </c>
      <c r="BF11" s="21">
        <f>IF((ISNUMBER(Отчет!CQ16)),Отчет!CQ16,"")</f>
        <v>0</v>
      </c>
      <c r="BG11" s="21">
        <f>IF((ISNUMBER(Отчет!CT16)),Отчет!CT16,"")</f>
        <v>0</v>
      </c>
      <c r="BH11" s="21">
        <f>IF((ISNUMBER(Отчет!CU16)),Отчет!CU16,"")</f>
        <v>0</v>
      </c>
      <c r="BI11" s="21">
        <f>IF((ISNUMBER(Отчет!CZ16)),Отчет!CZ16,"")</f>
        <v>0</v>
      </c>
      <c r="BJ11" s="21">
        <f>IF((ISNUMBER(Отчет!DA16)),Отчет!DA16,"")</f>
        <v>0</v>
      </c>
      <c r="BK11" s="21">
        <f>IF((ISNUMBER(Отчет!DD16)),Отчет!DD16,"")</f>
        <v>0</v>
      </c>
      <c r="BL11" s="21">
        <f>IF((ISNUMBER(Отчет!DG16)),Отчет!DG16,"")</f>
        <v>0</v>
      </c>
      <c r="BM11" s="21">
        <f>IF((ISNUMBER(Отчет!DJ16)),Отчет!DJ16,"")</f>
        <v>0</v>
      </c>
      <c r="BN11" s="21">
        <f>IF((ISNUMBER(Отчет!DK16)),Отчет!DK16,"")</f>
        <v>0</v>
      </c>
      <c r="BO11" s="21">
        <f>IF((ISNUMBER(Отчет!DP16)),Отчет!DP16,"")</f>
        <v>0</v>
      </c>
      <c r="BP11" s="21">
        <f>IF((ISNUMBER(Отчет!DQ16)),Отчет!DQ16,"")</f>
        <v>0</v>
      </c>
      <c r="BQ11" s="21">
        <f>IF((ISNUMBER(Отчет!DT16)),Отчет!DT16,"")</f>
        <v>0</v>
      </c>
      <c r="BR11" s="21">
        <f>IF((ISNUMBER(Отчет!DW16)),Отчет!DW16,"")</f>
        <v>0</v>
      </c>
      <c r="BS11" s="21">
        <f>IF((ISNUMBER(Отчет!DZ16)),Отчет!DZ16,"")</f>
        <v>0</v>
      </c>
      <c r="BT11" s="21">
        <f>IF((ISNUMBER(Отчет!EA16)),Отчет!EA16,"")</f>
        <v>0</v>
      </c>
      <c r="BU11" s="21">
        <f>IF((ISNUMBER(Отчет!ED16)),Отчет!ED16,"")</f>
        <v>0</v>
      </c>
      <c r="BV11" s="21">
        <f>IF((ISNUMBER(Отчет!EE16)),Отчет!EE16,"")</f>
        <v>0</v>
      </c>
      <c r="BW11" s="21">
        <f>IF((ISNUMBER(Отчет!EF16)),Отчет!EF16,"")</f>
        <v>0</v>
      </c>
      <c r="BX11" s="21">
        <f>IF((ISNUMBER(Отчет!EG16)),Отчет!EG16,"")</f>
        <v>0</v>
      </c>
      <c r="BY11" s="21">
        <f>IF((ISNUMBER(Отчет!EH16)),Отчет!EH16,"")</f>
        <v>0</v>
      </c>
      <c r="BZ11" s="21">
        <f>IF((ISNUMBER(Отчет!EI16)),Отчет!EI16,"")</f>
        <v>0</v>
      </c>
      <c r="CA11" s="21">
        <f>IF((ISNUMBER(Отчет!EK16)),Отчет!EK16,"")</f>
        <v>0</v>
      </c>
      <c r="CB11" s="21">
        <f>IF((ISNUMBER(Отчет!EN16)),Отчет!EN16,"")</f>
        <v>0</v>
      </c>
      <c r="CC11" s="21">
        <f>IF((ISNUMBER(Отчет!EP16)),Отчет!EP16,"")</f>
        <v>0</v>
      </c>
      <c r="CD11" s="21">
        <f>IF((ISNUMBER(Отчет!EQ16)),Отчет!EQ16,"")</f>
        <v>0</v>
      </c>
      <c r="CE11" s="21">
        <f>IF((ISNUMBER(Отчет!ER16)),Отчет!ER16,"")</f>
        <v>0</v>
      </c>
      <c r="CF11" s="21">
        <f>IF((ISNUMBER(Отчет!ES16)),Отчет!ES16,"")</f>
        <v>0</v>
      </c>
      <c r="CG11" s="21">
        <f>IF((ISNUMBER(Отчет!EZ16)),Отчет!EZ16,"")</f>
        <v>0</v>
      </c>
      <c r="CH11" s="21">
        <f>IF((ISNUMBER(Отчет!FA16)),Отчет!FA16,"")</f>
        <v>0</v>
      </c>
      <c r="CI11" s="21">
        <f>IF((ISNUMBER(Отчет!FB16)),Отчет!FB16,"")</f>
        <v>0</v>
      </c>
      <c r="CJ11" s="21">
        <f>IF((ISNUMBER(Отчет!FC16)),Отчет!FC16,"")</f>
        <v>0</v>
      </c>
      <c r="CK11" s="21">
        <f>IF((ISNUMBER(Отчет!FD16)),Отчет!FD16,"")</f>
        <v>0</v>
      </c>
      <c r="CL11" s="21">
        <f>IF((ISNUMBER(Отчет!FE16)),Отчет!FE16,"")</f>
        <v>0</v>
      </c>
      <c r="CM11" s="21">
        <f>IF((ISNUMBER(Отчет!FH16)),Отчет!FH16,"")</f>
        <v>0</v>
      </c>
      <c r="CN11" s="21">
        <f>IF((ISNUMBER(Отчет!FI16)),Отчет!FI16,"")</f>
        <v>0</v>
      </c>
      <c r="CO11" s="21">
        <f>IF((ISNUMBER(Отчет!FJ16)),Отчет!FJ16,"")</f>
        <v>0</v>
      </c>
      <c r="CP11" s="21">
        <f>IF((ISNUMBER(Отчет!FK16)),Отчет!FK16,"")</f>
        <v>0</v>
      </c>
      <c r="CQ11" s="21">
        <f>IF((ISNUMBER(Отчет!FL16)),Отчет!FL16,"")</f>
        <v>0</v>
      </c>
      <c r="CR11" s="21">
        <f>IF((ISNUMBER(Отчет!FM16)),Отчет!FM16,"")</f>
        <v>0</v>
      </c>
      <c r="CS11" s="21">
        <f>IF((ISNUMBER(Отчет!FN16)),Отчет!FN16,"")</f>
        <v>0</v>
      </c>
      <c r="CT11" s="21">
        <f>IF((ISNUMBER(Отчет!FO16)),Отчет!FO16,"")</f>
        <v>0</v>
      </c>
      <c r="CU11" s="21">
        <f>IF((ISNUMBER(Отчет!FP16)),Отчет!FP16,"")</f>
        <v>0</v>
      </c>
      <c r="CV11" s="21">
        <f>IF((ISNUMBER(Отчет!FQ16)),Отчет!FQ16,"")</f>
        <v>0</v>
      </c>
      <c r="CW11" s="21">
        <f>IF((ISNUMBER(Отчет!FR16)),Отчет!FR16,"")</f>
        <v>0</v>
      </c>
      <c r="CX11" s="21">
        <f>IF((ISNUMBER(Отчет!FS16)),Отчет!FS16,"")</f>
        <v>0</v>
      </c>
      <c r="CY11" s="21">
        <f>IF((ISNUMBER(Отчет!FT16)),Отчет!FT16,"")</f>
        <v>0</v>
      </c>
      <c r="CZ11" s="21">
        <f>IF((ISNUMBER(Отчет!FU16)),Отчет!FU16,"")</f>
        <v>0</v>
      </c>
      <c r="DA11" s="21">
        <f>IF((ISNUMBER(Отчет!FV16)),Отчет!FV16,"")</f>
        <v>0</v>
      </c>
      <c r="DB11" s="21">
        <f>IF((ISNUMBER(Отчет!FW16)),Отчет!FW16,"")</f>
        <v>0</v>
      </c>
      <c r="DC11" s="21">
        <f>IF((ISNUMBER(Отчет!FX16)),Отчет!FX16,"")</f>
        <v>0</v>
      </c>
      <c r="DD11" s="21">
        <f>IF((ISNUMBER(Отчет!FY16)),Отчет!FY16,"")</f>
        <v>0</v>
      </c>
      <c r="DE11" s="21">
        <f>IF((ISNUMBER(Отчет!FZ16)),Отчет!FZ16,"")</f>
        <v>0</v>
      </c>
      <c r="DF11" s="21">
        <f>IF((ISNUMBER(Отчет!GA16)),Отчет!GA16,"")</f>
        <v>0</v>
      </c>
      <c r="DG11" s="21">
        <f>IF((ISNUMBER(Отчет!GB16)),Отчет!GB16,"")</f>
        <v>0</v>
      </c>
      <c r="DH11" s="21">
        <f>IF((ISNUMBER(Отчет!GC16)),Отчет!GC16,"")</f>
        <v>0</v>
      </c>
      <c r="DI11" s="21">
        <f>IF((ISNUMBER(Отчет!GD16)),Отчет!GD16,"")</f>
        <v>0</v>
      </c>
      <c r="DJ11" s="21">
        <f>IF((ISNUMBER(Отчет!GE16)),Отчет!GE16,"")</f>
        <v>0</v>
      </c>
      <c r="DK11" s="21">
        <f>IF((ISNUMBER(Отчет!GF16)),Отчет!GF16,"")</f>
        <v>0</v>
      </c>
      <c r="DL11" s="21">
        <f>IF((ISNUMBER(Отчет!GI16)),Отчет!GI16,"")</f>
        <v>0</v>
      </c>
      <c r="DM11" s="21">
        <f>IF((ISNUMBER(Отчет!GJ16)),Отчет!GJ16,"")</f>
        <v>0</v>
      </c>
      <c r="DN11" s="21">
        <f>IF((ISNUMBER(Отчет!GK16)),Отчет!GK16,"")</f>
        <v>0</v>
      </c>
      <c r="DO11" s="21">
        <f>IF((ISNUMBER(Отчет!GL16)),Отчет!GL16,"")</f>
        <v>0</v>
      </c>
      <c r="DP11" s="21">
        <f>IF((ISNUMBER(Отчет!GO16)),Отчет!GO16,"")</f>
        <v>0</v>
      </c>
      <c r="DQ11" s="21">
        <f>IF((ISNUMBER(Отчет!GP16)),Отчет!GP16,"")</f>
        <v>0</v>
      </c>
      <c r="DR11" s="21">
        <f>IF((ISNUMBER(Отчет!GQ16)),Отчет!GQ16,"")</f>
        <v>0</v>
      </c>
      <c r="DS11" s="21">
        <f>IF((ISNUMBER(Отчет!GR16)),Отчет!GR16,"")</f>
        <v>0</v>
      </c>
      <c r="DT11" s="21">
        <f>IF((ISNUMBER(Отчет!GU16)),Отчет!GU16,"")</f>
        <v>0</v>
      </c>
      <c r="DU11" s="21">
        <f>IF((ISNUMBER(Отчет!GV16)),Отчет!GV16,"")</f>
        <v>0</v>
      </c>
    </row>
    <row r="12" spans="1:125" x14ac:dyDescent="0.2">
      <c r="A12" s="19">
        <v>33224</v>
      </c>
      <c r="B12" s="20" t="s">
        <v>82</v>
      </c>
      <c r="C12" s="21">
        <f>IF((ISNUMBER(Отчет!D17)),Отчет!D17,"")</f>
        <v>0</v>
      </c>
      <c r="D12" s="21">
        <f>IF((ISNUMBER(Отчет!E17)),Отчет!E17,"")</f>
        <v>0</v>
      </c>
      <c r="E12" s="21">
        <f>IF((ISNUMBER(Отчет!F17)),Отчет!F17,"")</f>
        <v>0</v>
      </c>
      <c r="F12" s="21">
        <f>IF((ISNUMBER(Отчет!G17)),Отчет!G17,"")</f>
        <v>0</v>
      </c>
      <c r="G12" s="21">
        <f>IF((ISNUMBER(Отчет!J17)),Отчет!J17,"")</f>
        <v>0</v>
      </c>
      <c r="H12" s="21">
        <f>IF((ISNUMBER(Отчет!K17)),Отчет!K17,"")</f>
        <v>0</v>
      </c>
      <c r="I12" s="21">
        <f>IF((ISNUMBER(Отчет!L17)),Отчет!L17,"")</f>
        <v>0</v>
      </c>
      <c r="J12" s="21">
        <f>IF((ISNUMBER(Отчет!O17)),Отчет!O17,"")</f>
        <v>0</v>
      </c>
      <c r="K12" s="21">
        <f>IF((ISNUMBER(Отчет!R17)),Отчет!R17,"")</f>
        <v>0</v>
      </c>
      <c r="L12" s="21">
        <f>IF((ISNUMBER(Отчет!S17)),Отчет!S17,"")</f>
        <v>0</v>
      </c>
      <c r="M12" s="21">
        <f>IF((ISNUMBER(Отчет!V17)),Отчет!V17,"")</f>
        <v>0</v>
      </c>
      <c r="N12" s="21">
        <f>IF((ISNUMBER(Отчет!W17)),Отчет!W17,"")</f>
        <v>0</v>
      </c>
      <c r="O12" s="21">
        <f>IF((ISNUMBER(Отчет!X17)),Отчет!X17,"")</f>
        <v>0</v>
      </c>
      <c r="P12" s="21">
        <f>IF((ISNUMBER(Отчет!Y17)),Отчет!Y17,"")</f>
        <v>0</v>
      </c>
      <c r="Q12" s="21">
        <f>IF((ISNUMBER(Отчет!Z17)),Отчет!Z17,"")</f>
        <v>0</v>
      </c>
      <c r="R12" s="21">
        <f>IF((ISNUMBER(Отчет!AA17)),Отчет!AA17,"")</f>
        <v>0</v>
      </c>
      <c r="S12" s="21">
        <f>IF((ISNUMBER(Отчет!AD17)),Отчет!AD17,"")</f>
        <v>0</v>
      </c>
      <c r="T12" s="21">
        <f>IF((ISNUMBER(Отчет!AE17)),Отчет!AE17,"")</f>
        <v>0</v>
      </c>
      <c r="U12" s="21">
        <f>IF((ISNUMBER(Отчет!AF17)),Отчет!AF17,"")</f>
        <v>0</v>
      </c>
      <c r="V12" s="21">
        <f>IF((ISNUMBER(Отчет!AG17)),Отчет!AG17,"")</f>
        <v>0</v>
      </c>
      <c r="W12" s="21">
        <f>IF((ISNUMBER(Отчет!AH17)),Отчет!AH17,"")</f>
        <v>0</v>
      </c>
      <c r="X12" s="21">
        <f>IF((ISNUMBER(Отчет!AI17)),Отчет!AI17,"")</f>
        <v>0</v>
      </c>
      <c r="Y12" s="21">
        <f>IF((ISNUMBER(Отчет!AL17)),Отчет!AL17,"")</f>
        <v>0</v>
      </c>
      <c r="Z12" s="21">
        <f>IF((ISNUMBER(Отчет!AM17)),Отчет!AM17,"")</f>
        <v>0</v>
      </c>
      <c r="AA12" s="21">
        <f>IF((ISNUMBER(Отчет!AN17)),Отчет!AN17,"")</f>
        <v>0</v>
      </c>
      <c r="AB12" s="21">
        <f>IF((ISNUMBER(Отчет!AO17)),Отчет!AO17,"")</f>
        <v>0</v>
      </c>
      <c r="AC12" s="21">
        <f>IF((ISNUMBER(Отчет!AP17)),Отчет!AP17,"")</f>
        <v>0</v>
      </c>
      <c r="AD12" s="21">
        <f>IF((ISNUMBER(Отчет!AQ17)),Отчет!AQ17,"")</f>
        <v>0</v>
      </c>
      <c r="AE12" s="21">
        <f>IF((ISNUMBER(Отчет!AT17)),Отчет!AT17,"")</f>
        <v>0</v>
      </c>
      <c r="AF12" s="21">
        <f>IF((ISNUMBER(Отчет!AU17)),Отчет!AU17,"")</f>
        <v>0</v>
      </c>
      <c r="AG12" s="21">
        <f>IF((ISNUMBER(Отчет!AV17)),Отчет!AV17,"")</f>
        <v>0</v>
      </c>
      <c r="AH12" s="21">
        <f>IF((ISNUMBER(Отчет!AW17)),Отчет!AW17,"")</f>
        <v>0</v>
      </c>
      <c r="AI12" s="21">
        <f>IF((ISNUMBER(Отчет!AX17)),Отчет!AX17,"")</f>
        <v>0</v>
      </c>
      <c r="AJ12" s="21">
        <f>IF((ISNUMBER(Отчет!AY17)),Отчет!AY17,"")</f>
        <v>0</v>
      </c>
      <c r="AK12" s="21">
        <f>IF((ISNUMBER(Отчет!BB17)),Отчет!BB17,"")</f>
        <v>0</v>
      </c>
      <c r="AL12" s="21">
        <f>IF((ISNUMBER(Отчет!BC17)),Отчет!BC17,"")</f>
        <v>0</v>
      </c>
      <c r="AM12" s="21">
        <f>IF((ISNUMBER(Отчет!BD17)),Отчет!BD17,"")</f>
        <v>0</v>
      </c>
      <c r="AN12" s="21">
        <f>IF((ISNUMBER(Отчет!BE17)),Отчет!BE17,"")</f>
        <v>0</v>
      </c>
      <c r="AO12" s="21">
        <f>IF((ISNUMBER(Отчет!BF17)),Отчет!BF17,"")</f>
        <v>0</v>
      </c>
      <c r="AP12" s="21">
        <f>IF((ISNUMBER(Отчет!BG17)),Отчет!BG17,"")</f>
        <v>0</v>
      </c>
      <c r="AQ12" s="21">
        <f>IF((ISNUMBER(Отчет!BJ17)),Отчет!BJ17,"")</f>
        <v>0</v>
      </c>
      <c r="AR12" s="21">
        <f>IF((ISNUMBER(Отчет!BK17)),Отчет!BK17,"")</f>
        <v>0</v>
      </c>
      <c r="AS12" s="21">
        <f>IF((ISNUMBER(Отчет!BL17)),Отчет!BL17,"")</f>
        <v>0</v>
      </c>
      <c r="AT12" s="21">
        <f>IF((ISNUMBER(Отчет!BM17)),Отчет!BM17,"")</f>
        <v>0</v>
      </c>
      <c r="AU12" s="21">
        <f>IF((ISNUMBER(Отчет!BN17)),Отчет!BN17,"")</f>
        <v>0</v>
      </c>
      <c r="AV12" s="21">
        <f>IF((ISNUMBER(Отчет!BO17)),Отчет!BO17,"")</f>
        <v>0</v>
      </c>
      <c r="AW12" s="21">
        <f>IF((ISNUMBER(Отчет!BR17)),Отчет!BR17,"")</f>
        <v>0</v>
      </c>
      <c r="AX12" s="21">
        <f>IF((ISNUMBER(Отчет!BS17)),Отчет!BS17,"")</f>
        <v>0</v>
      </c>
      <c r="AY12" s="21">
        <f>IF((ISNUMBER(Отчет!BT17)),Отчет!BT17,"")</f>
        <v>0</v>
      </c>
      <c r="AZ12" s="21">
        <f>IF((ISNUMBER(Отчет!BU17)),Отчет!BU17,"")</f>
        <v>0</v>
      </c>
      <c r="BA12" s="21">
        <f>IF((ISNUMBER(Отчет!BV17)),Отчет!BV17,"")</f>
        <v>0</v>
      </c>
      <c r="BB12" s="21">
        <f>IF((ISNUMBER(Отчет!BW17)),Отчет!BW17,"")</f>
        <v>0</v>
      </c>
      <c r="BC12" s="21">
        <f>IF((ISNUMBER(Отчет!CJ17)),Отчет!CJ17,"")</f>
        <v>0</v>
      </c>
      <c r="BD12" s="21">
        <f>IF((ISNUMBER(Отчет!CK17)),Отчет!CK17,"")</f>
        <v>0</v>
      </c>
      <c r="BE12" s="21">
        <f>IF((ISNUMBER(Отчет!CN17)),Отчет!CN17,"")</f>
        <v>0</v>
      </c>
      <c r="BF12" s="21">
        <f>IF((ISNUMBER(Отчет!CQ17)),Отчет!CQ17,"")</f>
        <v>0</v>
      </c>
      <c r="BG12" s="21">
        <f>IF((ISNUMBER(Отчет!CT17)),Отчет!CT17,"")</f>
        <v>0</v>
      </c>
      <c r="BH12" s="21">
        <f>IF((ISNUMBER(Отчет!CU17)),Отчет!CU17,"")</f>
        <v>0</v>
      </c>
      <c r="BI12" s="21">
        <f>IF((ISNUMBER(Отчет!CZ17)),Отчет!CZ17,"")</f>
        <v>0</v>
      </c>
      <c r="BJ12" s="21">
        <f>IF((ISNUMBER(Отчет!DA17)),Отчет!DA17,"")</f>
        <v>0</v>
      </c>
      <c r="BK12" s="21">
        <f>IF((ISNUMBER(Отчет!DD17)),Отчет!DD17,"")</f>
        <v>0</v>
      </c>
      <c r="BL12" s="21">
        <f>IF((ISNUMBER(Отчет!DG17)),Отчет!DG17,"")</f>
        <v>0</v>
      </c>
      <c r="BM12" s="21">
        <f>IF((ISNUMBER(Отчет!DJ17)),Отчет!DJ17,"")</f>
        <v>0</v>
      </c>
      <c r="BN12" s="21">
        <f>IF((ISNUMBER(Отчет!DK17)),Отчет!DK17,"")</f>
        <v>0</v>
      </c>
      <c r="BO12" s="21">
        <f>IF((ISNUMBER(Отчет!DP17)),Отчет!DP17,"")</f>
        <v>0</v>
      </c>
      <c r="BP12" s="21">
        <f>IF((ISNUMBER(Отчет!DQ17)),Отчет!DQ17,"")</f>
        <v>0</v>
      </c>
      <c r="BQ12" s="21">
        <f>IF((ISNUMBER(Отчет!DT17)),Отчет!DT17,"")</f>
        <v>0</v>
      </c>
      <c r="BR12" s="21">
        <f>IF((ISNUMBER(Отчет!DW17)),Отчет!DW17,"")</f>
        <v>0</v>
      </c>
      <c r="BS12" s="21">
        <f>IF((ISNUMBER(Отчет!DZ17)),Отчет!DZ17,"")</f>
        <v>0</v>
      </c>
      <c r="BT12" s="21">
        <f>IF((ISNUMBER(Отчет!EA17)),Отчет!EA17,"")</f>
        <v>0</v>
      </c>
      <c r="BU12" s="21">
        <f>IF((ISNUMBER(Отчет!ED17)),Отчет!ED17,"")</f>
        <v>0</v>
      </c>
      <c r="BV12" s="21">
        <f>IF((ISNUMBER(Отчет!EE17)),Отчет!EE17,"")</f>
        <v>0</v>
      </c>
      <c r="BW12" s="21">
        <f>IF((ISNUMBER(Отчет!EF17)),Отчет!EF17,"")</f>
        <v>0</v>
      </c>
      <c r="BX12" s="21">
        <f>IF((ISNUMBER(Отчет!EG17)),Отчет!EG17,"")</f>
        <v>0</v>
      </c>
      <c r="BY12" s="21">
        <f>IF((ISNUMBER(Отчет!EH17)),Отчет!EH17,"")</f>
        <v>0</v>
      </c>
      <c r="BZ12" s="21">
        <f>IF((ISNUMBER(Отчет!EI17)),Отчет!EI17,"")</f>
        <v>0</v>
      </c>
      <c r="CA12" s="21">
        <f>IF((ISNUMBER(Отчет!EK17)),Отчет!EK17,"")</f>
        <v>0</v>
      </c>
      <c r="CB12" s="21">
        <f>IF((ISNUMBER(Отчет!EN17)),Отчет!EN17,"")</f>
        <v>0</v>
      </c>
      <c r="CC12" s="21">
        <f>IF((ISNUMBER(Отчет!EP17)),Отчет!EP17,"")</f>
        <v>0</v>
      </c>
      <c r="CD12" s="21">
        <f>IF((ISNUMBER(Отчет!EQ17)),Отчет!EQ17,"")</f>
        <v>0</v>
      </c>
      <c r="CE12" s="21">
        <f>IF((ISNUMBER(Отчет!ER17)),Отчет!ER17,"")</f>
        <v>0</v>
      </c>
      <c r="CF12" s="21">
        <f>IF((ISNUMBER(Отчет!ES17)),Отчет!ES17,"")</f>
        <v>0</v>
      </c>
      <c r="CG12" s="21">
        <f>IF((ISNUMBER(Отчет!EZ17)),Отчет!EZ17,"")</f>
        <v>0</v>
      </c>
      <c r="CH12" s="21">
        <f>IF((ISNUMBER(Отчет!FA17)),Отчет!FA17,"")</f>
        <v>0</v>
      </c>
      <c r="CI12" s="21">
        <f>IF((ISNUMBER(Отчет!FB17)),Отчет!FB17,"")</f>
        <v>0</v>
      </c>
      <c r="CJ12" s="21">
        <f>IF((ISNUMBER(Отчет!FC17)),Отчет!FC17,"")</f>
        <v>0</v>
      </c>
      <c r="CK12" s="21">
        <f>IF((ISNUMBER(Отчет!FD17)),Отчет!FD17,"")</f>
        <v>0</v>
      </c>
      <c r="CL12" s="21">
        <f>IF((ISNUMBER(Отчет!FE17)),Отчет!FE17,"")</f>
        <v>0</v>
      </c>
      <c r="CM12" s="21">
        <f>IF((ISNUMBER(Отчет!FH17)),Отчет!FH17,"")</f>
        <v>0</v>
      </c>
      <c r="CN12" s="21">
        <f>IF((ISNUMBER(Отчет!FI17)),Отчет!FI17,"")</f>
        <v>0</v>
      </c>
      <c r="CO12" s="21">
        <f>IF((ISNUMBER(Отчет!FJ17)),Отчет!FJ17,"")</f>
        <v>0</v>
      </c>
      <c r="CP12" s="21">
        <f>IF((ISNUMBER(Отчет!FK17)),Отчет!FK17,"")</f>
        <v>0</v>
      </c>
      <c r="CQ12" s="21">
        <f>IF((ISNUMBER(Отчет!FL17)),Отчет!FL17,"")</f>
        <v>0</v>
      </c>
      <c r="CR12" s="21">
        <f>IF((ISNUMBER(Отчет!FM17)),Отчет!FM17,"")</f>
        <v>0</v>
      </c>
      <c r="CS12" s="21">
        <f>IF((ISNUMBER(Отчет!FN17)),Отчет!FN17,"")</f>
        <v>0</v>
      </c>
      <c r="CT12" s="21">
        <f>IF((ISNUMBER(Отчет!FO17)),Отчет!FO17,"")</f>
        <v>0</v>
      </c>
      <c r="CU12" s="21">
        <f>IF((ISNUMBER(Отчет!FP17)),Отчет!FP17,"")</f>
        <v>0</v>
      </c>
      <c r="CV12" s="21">
        <f>IF((ISNUMBER(Отчет!FQ17)),Отчет!FQ17,"")</f>
        <v>0</v>
      </c>
      <c r="CW12" s="21">
        <f>IF((ISNUMBER(Отчет!FR17)),Отчет!FR17,"")</f>
        <v>0</v>
      </c>
      <c r="CX12" s="21">
        <f>IF((ISNUMBER(Отчет!FS17)),Отчет!FS17,"")</f>
        <v>0</v>
      </c>
      <c r="CY12" s="21">
        <f>IF((ISNUMBER(Отчет!FT17)),Отчет!FT17,"")</f>
        <v>0</v>
      </c>
      <c r="CZ12" s="21">
        <f>IF((ISNUMBER(Отчет!FU17)),Отчет!FU17,"")</f>
        <v>0</v>
      </c>
      <c r="DA12" s="21">
        <f>IF((ISNUMBER(Отчет!FV17)),Отчет!FV17,"")</f>
        <v>0</v>
      </c>
      <c r="DB12" s="21">
        <f>IF((ISNUMBER(Отчет!FW17)),Отчет!FW17,"")</f>
        <v>0</v>
      </c>
      <c r="DC12" s="21">
        <f>IF((ISNUMBER(Отчет!FX17)),Отчет!FX17,"")</f>
        <v>0</v>
      </c>
      <c r="DD12" s="21">
        <f>IF((ISNUMBER(Отчет!FY17)),Отчет!FY17,"")</f>
        <v>0</v>
      </c>
      <c r="DE12" s="21">
        <f>IF((ISNUMBER(Отчет!FZ17)),Отчет!FZ17,"")</f>
        <v>0</v>
      </c>
      <c r="DF12" s="21">
        <f>IF((ISNUMBER(Отчет!GA17)),Отчет!GA17,"")</f>
        <v>0</v>
      </c>
      <c r="DG12" s="21">
        <f>IF((ISNUMBER(Отчет!GB17)),Отчет!GB17,"")</f>
        <v>0</v>
      </c>
      <c r="DH12" s="21">
        <f>IF((ISNUMBER(Отчет!GC17)),Отчет!GC17,"")</f>
        <v>0</v>
      </c>
      <c r="DI12" s="21">
        <f>IF((ISNUMBER(Отчет!GD17)),Отчет!GD17,"")</f>
        <v>0</v>
      </c>
      <c r="DJ12" s="21">
        <f>IF((ISNUMBER(Отчет!GE17)),Отчет!GE17,"")</f>
        <v>0</v>
      </c>
      <c r="DK12" s="21">
        <f>IF((ISNUMBER(Отчет!GF17)),Отчет!GF17,"")</f>
        <v>0</v>
      </c>
      <c r="DL12" s="21">
        <f>IF((ISNUMBER(Отчет!GI17)),Отчет!GI17,"")</f>
        <v>0</v>
      </c>
      <c r="DM12" s="21">
        <f>IF((ISNUMBER(Отчет!GJ17)),Отчет!GJ17,"")</f>
        <v>0</v>
      </c>
      <c r="DN12" s="21">
        <f>IF((ISNUMBER(Отчет!GK17)),Отчет!GK17,"")</f>
        <v>0</v>
      </c>
      <c r="DO12" s="21">
        <f>IF((ISNUMBER(Отчет!GL17)),Отчет!GL17,"")</f>
        <v>0</v>
      </c>
      <c r="DP12" s="21">
        <f>IF((ISNUMBER(Отчет!GO17)),Отчет!GO17,"")</f>
        <v>0</v>
      </c>
      <c r="DQ12" s="21">
        <f>IF((ISNUMBER(Отчет!GP17)),Отчет!GP17,"")</f>
        <v>0</v>
      </c>
      <c r="DR12" s="21">
        <f>IF((ISNUMBER(Отчет!GQ17)),Отчет!GQ17,"")</f>
        <v>0</v>
      </c>
      <c r="DS12" s="21">
        <f>IF((ISNUMBER(Отчет!GR17)),Отчет!GR17,"")</f>
        <v>0</v>
      </c>
      <c r="DT12" s="21">
        <f>IF((ISNUMBER(Отчет!GU17)),Отчет!GU17,"")</f>
        <v>0</v>
      </c>
      <c r="DU12" s="21">
        <f>IF((ISNUMBER(Отчет!GV17)),Отчет!GV17,"")</f>
        <v>0</v>
      </c>
    </row>
    <row r="13" spans="1:125" x14ac:dyDescent="0.2">
      <c r="A13" s="19">
        <v>33225</v>
      </c>
      <c r="B13" s="20" t="s">
        <v>83</v>
      </c>
      <c r="C13" s="21">
        <f>IF((ISNUMBER(Отчет!D18)),Отчет!D18,"")</f>
        <v>0</v>
      </c>
      <c r="D13" s="21">
        <f>IF((ISNUMBER(Отчет!E18)),Отчет!E18,"")</f>
        <v>0</v>
      </c>
      <c r="E13" s="21">
        <f>IF((ISNUMBER(Отчет!F18)),Отчет!F18,"")</f>
        <v>0</v>
      </c>
      <c r="F13" s="21">
        <f>IF((ISNUMBER(Отчет!G18)),Отчет!G18,"")</f>
        <v>0</v>
      </c>
      <c r="G13" s="21">
        <f>IF((ISNUMBER(Отчет!J18)),Отчет!J18,"")</f>
        <v>0</v>
      </c>
      <c r="H13" s="21">
        <f>IF((ISNUMBER(Отчет!K18)),Отчет!K18,"")</f>
        <v>0</v>
      </c>
      <c r="I13" s="21">
        <f>IF((ISNUMBER(Отчет!L18)),Отчет!L18,"")</f>
        <v>0</v>
      </c>
      <c r="J13" s="21">
        <f>IF((ISNUMBER(Отчет!O18)),Отчет!O18,"")</f>
        <v>0</v>
      </c>
      <c r="K13" s="21">
        <f>IF((ISNUMBER(Отчет!R18)),Отчет!R18,"")</f>
        <v>0</v>
      </c>
      <c r="L13" s="21">
        <f>IF((ISNUMBER(Отчет!S18)),Отчет!S18,"")</f>
        <v>0</v>
      </c>
      <c r="M13" s="21">
        <f>IF((ISNUMBER(Отчет!V18)),Отчет!V18,"")</f>
        <v>0</v>
      </c>
      <c r="N13" s="21">
        <f>IF((ISNUMBER(Отчет!W18)),Отчет!W18,"")</f>
        <v>0</v>
      </c>
      <c r="O13" s="21">
        <f>IF((ISNUMBER(Отчет!X18)),Отчет!X18,"")</f>
        <v>0</v>
      </c>
      <c r="P13" s="21">
        <f>IF((ISNUMBER(Отчет!Y18)),Отчет!Y18,"")</f>
        <v>0</v>
      </c>
      <c r="Q13" s="21">
        <f>IF((ISNUMBER(Отчет!Z18)),Отчет!Z18,"")</f>
        <v>0</v>
      </c>
      <c r="R13" s="21">
        <f>IF((ISNUMBER(Отчет!AA18)),Отчет!AA18,"")</f>
        <v>0</v>
      </c>
      <c r="S13" s="21">
        <f>IF((ISNUMBER(Отчет!AD18)),Отчет!AD18,"")</f>
        <v>0</v>
      </c>
      <c r="T13" s="21">
        <f>IF((ISNUMBER(Отчет!AE18)),Отчет!AE18,"")</f>
        <v>0</v>
      </c>
      <c r="U13" s="21">
        <f>IF((ISNUMBER(Отчет!AF18)),Отчет!AF18,"")</f>
        <v>0</v>
      </c>
      <c r="V13" s="21">
        <f>IF((ISNUMBER(Отчет!AG18)),Отчет!AG18,"")</f>
        <v>0</v>
      </c>
      <c r="W13" s="21">
        <f>IF((ISNUMBER(Отчет!AH18)),Отчет!AH18,"")</f>
        <v>0</v>
      </c>
      <c r="X13" s="21">
        <f>IF((ISNUMBER(Отчет!AI18)),Отчет!AI18,"")</f>
        <v>0</v>
      </c>
      <c r="Y13" s="21">
        <f>IF((ISNUMBER(Отчет!AL18)),Отчет!AL18,"")</f>
        <v>0</v>
      </c>
      <c r="Z13" s="21">
        <f>IF((ISNUMBER(Отчет!AM18)),Отчет!AM18,"")</f>
        <v>0</v>
      </c>
      <c r="AA13" s="21">
        <f>IF((ISNUMBER(Отчет!AN18)),Отчет!AN18,"")</f>
        <v>0</v>
      </c>
      <c r="AB13" s="21">
        <f>IF((ISNUMBER(Отчет!AO18)),Отчет!AO18,"")</f>
        <v>0</v>
      </c>
      <c r="AC13" s="21">
        <f>IF((ISNUMBER(Отчет!AP18)),Отчет!AP18,"")</f>
        <v>0</v>
      </c>
      <c r="AD13" s="21">
        <f>IF((ISNUMBER(Отчет!AQ18)),Отчет!AQ18,"")</f>
        <v>0</v>
      </c>
      <c r="AE13" s="21">
        <f>IF((ISNUMBER(Отчет!AT18)),Отчет!AT18,"")</f>
        <v>0</v>
      </c>
      <c r="AF13" s="21">
        <f>IF((ISNUMBER(Отчет!AU18)),Отчет!AU18,"")</f>
        <v>0</v>
      </c>
      <c r="AG13" s="21">
        <f>IF((ISNUMBER(Отчет!AV18)),Отчет!AV18,"")</f>
        <v>0</v>
      </c>
      <c r="AH13" s="21">
        <f>IF((ISNUMBER(Отчет!AW18)),Отчет!AW18,"")</f>
        <v>0</v>
      </c>
      <c r="AI13" s="21">
        <f>IF((ISNUMBER(Отчет!AX18)),Отчет!AX18,"")</f>
        <v>0</v>
      </c>
      <c r="AJ13" s="21">
        <f>IF((ISNUMBER(Отчет!AY18)),Отчет!AY18,"")</f>
        <v>0</v>
      </c>
      <c r="AK13" s="21">
        <f>IF((ISNUMBER(Отчет!BB18)),Отчет!BB18,"")</f>
        <v>0</v>
      </c>
      <c r="AL13" s="21">
        <f>IF((ISNUMBER(Отчет!BC18)),Отчет!BC18,"")</f>
        <v>0</v>
      </c>
      <c r="AM13" s="21">
        <f>IF((ISNUMBER(Отчет!BD18)),Отчет!BD18,"")</f>
        <v>0</v>
      </c>
      <c r="AN13" s="21">
        <f>IF((ISNUMBER(Отчет!BE18)),Отчет!BE18,"")</f>
        <v>0</v>
      </c>
      <c r="AO13" s="21">
        <f>IF((ISNUMBER(Отчет!BF18)),Отчет!BF18,"")</f>
        <v>0</v>
      </c>
      <c r="AP13" s="21">
        <f>IF((ISNUMBER(Отчет!BG18)),Отчет!BG18,"")</f>
        <v>0</v>
      </c>
      <c r="AQ13" s="21">
        <f>IF((ISNUMBER(Отчет!BJ18)),Отчет!BJ18,"")</f>
        <v>0</v>
      </c>
      <c r="AR13" s="21">
        <f>IF((ISNUMBER(Отчет!BK18)),Отчет!BK18,"")</f>
        <v>0</v>
      </c>
      <c r="AS13" s="21">
        <f>IF((ISNUMBER(Отчет!BL18)),Отчет!BL18,"")</f>
        <v>0</v>
      </c>
      <c r="AT13" s="21">
        <f>IF((ISNUMBER(Отчет!BM18)),Отчет!BM18,"")</f>
        <v>0</v>
      </c>
      <c r="AU13" s="21">
        <f>IF((ISNUMBER(Отчет!BN18)),Отчет!BN18,"")</f>
        <v>0</v>
      </c>
      <c r="AV13" s="21">
        <f>IF((ISNUMBER(Отчет!BO18)),Отчет!BO18,"")</f>
        <v>0</v>
      </c>
      <c r="AW13" s="21">
        <f>IF((ISNUMBER(Отчет!BR18)),Отчет!BR18,"")</f>
        <v>0</v>
      </c>
      <c r="AX13" s="21">
        <f>IF((ISNUMBER(Отчет!BS18)),Отчет!BS18,"")</f>
        <v>0</v>
      </c>
      <c r="AY13" s="21">
        <f>IF((ISNUMBER(Отчет!BT18)),Отчет!BT18,"")</f>
        <v>0</v>
      </c>
      <c r="AZ13" s="21">
        <f>IF((ISNUMBER(Отчет!BU18)),Отчет!BU18,"")</f>
        <v>0</v>
      </c>
      <c r="BA13" s="21">
        <f>IF((ISNUMBER(Отчет!BV18)),Отчет!BV18,"")</f>
        <v>0</v>
      </c>
      <c r="BB13" s="21">
        <f>IF((ISNUMBER(Отчет!BW18)),Отчет!BW18,"")</f>
        <v>0</v>
      </c>
      <c r="BC13" s="21">
        <f>IF((ISNUMBER(Отчет!CJ18)),Отчет!CJ18,"")</f>
        <v>0</v>
      </c>
      <c r="BD13" s="21">
        <f>IF((ISNUMBER(Отчет!CK18)),Отчет!CK18,"")</f>
        <v>0</v>
      </c>
      <c r="BE13" s="21">
        <f>IF((ISNUMBER(Отчет!CN18)),Отчет!CN18,"")</f>
        <v>0</v>
      </c>
      <c r="BF13" s="21">
        <f>IF((ISNUMBER(Отчет!CQ18)),Отчет!CQ18,"")</f>
        <v>0</v>
      </c>
      <c r="BG13" s="21">
        <f>IF((ISNUMBER(Отчет!CT18)),Отчет!CT18,"")</f>
        <v>0</v>
      </c>
      <c r="BH13" s="21">
        <f>IF((ISNUMBER(Отчет!CU18)),Отчет!CU18,"")</f>
        <v>0</v>
      </c>
      <c r="BI13" s="21">
        <f>IF((ISNUMBER(Отчет!CZ18)),Отчет!CZ18,"")</f>
        <v>0</v>
      </c>
      <c r="BJ13" s="21">
        <f>IF((ISNUMBER(Отчет!DA18)),Отчет!DA18,"")</f>
        <v>0</v>
      </c>
      <c r="BK13" s="21">
        <f>IF((ISNUMBER(Отчет!DD18)),Отчет!DD18,"")</f>
        <v>0</v>
      </c>
      <c r="BL13" s="21">
        <f>IF((ISNUMBER(Отчет!DG18)),Отчет!DG18,"")</f>
        <v>0</v>
      </c>
      <c r="BM13" s="21">
        <f>IF((ISNUMBER(Отчет!DJ18)),Отчет!DJ18,"")</f>
        <v>0</v>
      </c>
      <c r="BN13" s="21">
        <f>IF((ISNUMBER(Отчет!DK18)),Отчет!DK18,"")</f>
        <v>0</v>
      </c>
      <c r="BO13" s="21">
        <f>IF((ISNUMBER(Отчет!DP18)),Отчет!DP18,"")</f>
        <v>0</v>
      </c>
      <c r="BP13" s="21">
        <f>IF((ISNUMBER(Отчет!DQ18)),Отчет!DQ18,"")</f>
        <v>0</v>
      </c>
      <c r="BQ13" s="21">
        <f>IF((ISNUMBER(Отчет!DT18)),Отчет!DT18,"")</f>
        <v>0</v>
      </c>
      <c r="BR13" s="21">
        <f>IF((ISNUMBER(Отчет!DW18)),Отчет!DW18,"")</f>
        <v>0</v>
      </c>
      <c r="BS13" s="21">
        <f>IF((ISNUMBER(Отчет!DZ18)),Отчет!DZ18,"")</f>
        <v>0</v>
      </c>
      <c r="BT13" s="21">
        <f>IF((ISNUMBER(Отчет!EA18)),Отчет!EA18,"")</f>
        <v>0</v>
      </c>
      <c r="BU13" s="21">
        <f>IF((ISNUMBER(Отчет!ED18)),Отчет!ED18,"")</f>
        <v>0</v>
      </c>
      <c r="BV13" s="21">
        <f>IF((ISNUMBER(Отчет!EE18)),Отчет!EE18,"")</f>
        <v>0</v>
      </c>
      <c r="BW13" s="21">
        <f>IF((ISNUMBER(Отчет!EF18)),Отчет!EF18,"")</f>
        <v>0</v>
      </c>
      <c r="BX13" s="21">
        <f>IF((ISNUMBER(Отчет!EG18)),Отчет!EG18,"")</f>
        <v>0</v>
      </c>
      <c r="BY13" s="21">
        <f>IF((ISNUMBER(Отчет!EH18)),Отчет!EH18,"")</f>
        <v>0</v>
      </c>
      <c r="BZ13" s="21">
        <f>IF((ISNUMBER(Отчет!EI18)),Отчет!EI18,"")</f>
        <v>0</v>
      </c>
      <c r="CA13" s="21">
        <f>IF((ISNUMBER(Отчет!EK18)),Отчет!EK18,"")</f>
        <v>0</v>
      </c>
      <c r="CB13" s="21">
        <f>IF((ISNUMBER(Отчет!EN18)),Отчет!EN18,"")</f>
        <v>0</v>
      </c>
      <c r="CC13" s="21">
        <f>IF((ISNUMBER(Отчет!EP18)),Отчет!EP18,"")</f>
        <v>0</v>
      </c>
      <c r="CD13" s="21">
        <f>IF((ISNUMBER(Отчет!EQ18)),Отчет!EQ18,"")</f>
        <v>0</v>
      </c>
      <c r="CE13" s="21">
        <f>IF((ISNUMBER(Отчет!ER18)),Отчет!ER18,"")</f>
        <v>0</v>
      </c>
      <c r="CF13" s="21">
        <f>IF((ISNUMBER(Отчет!ES18)),Отчет!ES18,"")</f>
        <v>0</v>
      </c>
      <c r="CG13" s="21">
        <f>IF((ISNUMBER(Отчет!EZ18)),Отчет!EZ18,"")</f>
        <v>0</v>
      </c>
      <c r="CH13" s="21">
        <f>IF((ISNUMBER(Отчет!FA18)),Отчет!FA18,"")</f>
        <v>0</v>
      </c>
      <c r="CI13" s="21">
        <f>IF((ISNUMBER(Отчет!FB18)),Отчет!FB18,"")</f>
        <v>0</v>
      </c>
      <c r="CJ13" s="21">
        <f>IF((ISNUMBER(Отчет!FC18)),Отчет!FC18,"")</f>
        <v>0</v>
      </c>
      <c r="CK13" s="21">
        <f>IF((ISNUMBER(Отчет!FD18)),Отчет!FD18,"")</f>
        <v>0</v>
      </c>
      <c r="CL13" s="21">
        <f>IF((ISNUMBER(Отчет!FE18)),Отчет!FE18,"")</f>
        <v>0</v>
      </c>
      <c r="CM13" s="21">
        <f>IF((ISNUMBER(Отчет!FH18)),Отчет!FH18,"")</f>
        <v>0</v>
      </c>
      <c r="CN13" s="21">
        <f>IF((ISNUMBER(Отчет!FI18)),Отчет!FI18,"")</f>
        <v>0</v>
      </c>
      <c r="CO13" s="21">
        <f>IF((ISNUMBER(Отчет!FJ18)),Отчет!FJ18,"")</f>
        <v>0</v>
      </c>
      <c r="CP13" s="21">
        <f>IF((ISNUMBER(Отчет!FK18)),Отчет!FK18,"")</f>
        <v>0</v>
      </c>
      <c r="CQ13" s="21">
        <f>IF((ISNUMBER(Отчет!FL18)),Отчет!FL18,"")</f>
        <v>0</v>
      </c>
      <c r="CR13" s="21">
        <f>IF((ISNUMBER(Отчет!FM18)),Отчет!FM18,"")</f>
        <v>0</v>
      </c>
      <c r="CS13" s="21">
        <f>IF((ISNUMBER(Отчет!FN18)),Отчет!FN18,"")</f>
        <v>0</v>
      </c>
      <c r="CT13" s="21">
        <f>IF((ISNUMBER(Отчет!FO18)),Отчет!FO18,"")</f>
        <v>0</v>
      </c>
      <c r="CU13" s="21">
        <f>IF((ISNUMBER(Отчет!FP18)),Отчет!FP18,"")</f>
        <v>0</v>
      </c>
      <c r="CV13" s="21">
        <f>IF((ISNUMBER(Отчет!FQ18)),Отчет!FQ18,"")</f>
        <v>0</v>
      </c>
      <c r="CW13" s="21">
        <f>IF((ISNUMBER(Отчет!FR18)),Отчет!FR18,"")</f>
        <v>0</v>
      </c>
      <c r="CX13" s="21">
        <f>IF((ISNUMBER(Отчет!FS18)),Отчет!FS18,"")</f>
        <v>0</v>
      </c>
      <c r="CY13" s="21">
        <f>IF((ISNUMBER(Отчет!FT18)),Отчет!FT18,"")</f>
        <v>0</v>
      </c>
      <c r="CZ13" s="21">
        <f>IF((ISNUMBER(Отчет!FU18)),Отчет!FU18,"")</f>
        <v>0</v>
      </c>
      <c r="DA13" s="21">
        <f>IF((ISNUMBER(Отчет!FV18)),Отчет!FV18,"")</f>
        <v>0</v>
      </c>
      <c r="DB13" s="21">
        <f>IF((ISNUMBER(Отчет!FW18)),Отчет!FW18,"")</f>
        <v>0</v>
      </c>
      <c r="DC13" s="21">
        <f>IF((ISNUMBER(Отчет!FX18)),Отчет!FX18,"")</f>
        <v>0</v>
      </c>
      <c r="DD13" s="21">
        <f>IF((ISNUMBER(Отчет!FY18)),Отчет!FY18,"")</f>
        <v>0</v>
      </c>
      <c r="DE13" s="21">
        <f>IF((ISNUMBER(Отчет!FZ18)),Отчет!FZ18,"")</f>
        <v>0</v>
      </c>
      <c r="DF13" s="21">
        <f>IF((ISNUMBER(Отчет!GA18)),Отчет!GA18,"")</f>
        <v>0</v>
      </c>
      <c r="DG13" s="21">
        <f>IF((ISNUMBER(Отчет!GB18)),Отчет!GB18,"")</f>
        <v>0</v>
      </c>
      <c r="DH13" s="21">
        <f>IF((ISNUMBER(Отчет!GC18)),Отчет!GC18,"")</f>
        <v>0</v>
      </c>
      <c r="DI13" s="21">
        <f>IF((ISNUMBER(Отчет!GD18)),Отчет!GD18,"")</f>
        <v>0</v>
      </c>
      <c r="DJ13" s="21">
        <f>IF((ISNUMBER(Отчет!GE18)),Отчет!GE18,"")</f>
        <v>0</v>
      </c>
      <c r="DK13" s="21">
        <f>IF((ISNUMBER(Отчет!GF18)),Отчет!GF18,"")</f>
        <v>0</v>
      </c>
      <c r="DL13" s="21">
        <f>IF((ISNUMBER(Отчет!GI18)),Отчет!GI18,"")</f>
        <v>0</v>
      </c>
      <c r="DM13" s="21">
        <f>IF((ISNUMBER(Отчет!GJ18)),Отчет!GJ18,"")</f>
        <v>0</v>
      </c>
      <c r="DN13" s="21">
        <f>IF((ISNUMBER(Отчет!GK18)),Отчет!GK18,"")</f>
        <v>0</v>
      </c>
      <c r="DO13" s="21">
        <f>IF((ISNUMBER(Отчет!GL18)),Отчет!GL18,"")</f>
        <v>0</v>
      </c>
      <c r="DP13" s="21">
        <f>IF((ISNUMBER(Отчет!GO18)),Отчет!GO18,"")</f>
        <v>0</v>
      </c>
      <c r="DQ13" s="21">
        <f>IF((ISNUMBER(Отчет!GP18)),Отчет!GP18,"")</f>
        <v>0</v>
      </c>
      <c r="DR13" s="21">
        <f>IF((ISNUMBER(Отчет!GQ18)),Отчет!GQ18,"")</f>
        <v>0</v>
      </c>
      <c r="DS13" s="21">
        <f>IF((ISNUMBER(Отчет!GR18)),Отчет!GR18,"")</f>
        <v>0</v>
      </c>
      <c r="DT13" s="21">
        <f>IF((ISNUMBER(Отчет!GU18)),Отчет!GU18,"")</f>
        <v>0</v>
      </c>
      <c r="DU13" s="21">
        <f>IF((ISNUMBER(Отчет!GV18)),Отчет!GV18,"")</f>
        <v>0</v>
      </c>
    </row>
    <row r="14" spans="1:125" x14ac:dyDescent="0.2">
      <c r="A14" s="19">
        <v>33228</v>
      </c>
      <c r="B14" s="20" t="s">
        <v>86</v>
      </c>
      <c r="C14" s="21">
        <f>IF((ISNUMBER(Отчет!D19)),Отчет!D19,"")</f>
        <v>0</v>
      </c>
      <c r="D14" s="21">
        <f>IF((ISNUMBER(Отчет!E19)),Отчет!E19,"")</f>
        <v>0</v>
      </c>
      <c r="E14" s="21">
        <f>IF((ISNUMBER(Отчет!F19)),Отчет!F19,"")</f>
        <v>0</v>
      </c>
      <c r="F14" s="21">
        <f>IF((ISNUMBER(Отчет!G19)),Отчет!G19,"")</f>
        <v>0</v>
      </c>
      <c r="G14" s="21">
        <f>IF((ISNUMBER(Отчет!J19)),Отчет!J19,"")</f>
        <v>0</v>
      </c>
      <c r="H14" s="21">
        <f>IF((ISNUMBER(Отчет!K19)),Отчет!K19,"")</f>
        <v>0</v>
      </c>
      <c r="I14" s="21">
        <f>IF((ISNUMBER(Отчет!L19)),Отчет!L19,"")</f>
        <v>0</v>
      </c>
      <c r="J14" s="21">
        <f>IF((ISNUMBER(Отчет!O19)),Отчет!O19,"")</f>
        <v>0</v>
      </c>
      <c r="K14" s="21">
        <f>IF((ISNUMBER(Отчет!R19)),Отчет!R19,"")</f>
        <v>0</v>
      </c>
      <c r="L14" s="21">
        <f>IF((ISNUMBER(Отчет!S19)),Отчет!S19,"")</f>
        <v>0</v>
      </c>
      <c r="M14" s="21">
        <f>IF((ISNUMBER(Отчет!V19)),Отчет!V19,"")</f>
        <v>0</v>
      </c>
      <c r="N14" s="21">
        <f>IF((ISNUMBER(Отчет!W19)),Отчет!W19,"")</f>
        <v>0</v>
      </c>
      <c r="O14" s="21">
        <f>IF((ISNUMBER(Отчет!X19)),Отчет!X19,"")</f>
        <v>0</v>
      </c>
      <c r="P14" s="21">
        <f>IF((ISNUMBER(Отчет!Y19)),Отчет!Y19,"")</f>
        <v>0</v>
      </c>
      <c r="Q14" s="21">
        <f>IF((ISNUMBER(Отчет!Z19)),Отчет!Z19,"")</f>
        <v>0</v>
      </c>
      <c r="R14" s="21">
        <f>IF((ISNUMBER(Отчет!AA19)),Отчет!AA19,"")</f>
        <v>0</v>
      </c>
      <c r="S14" s="21">
        <f>IF((ISNUMBER(Отчет!AD19)),Отчет!AD19,"")</f>
        <v>0</v>
      </c>
      <c r="T14" s="21">
        <f>IF((ISNUMBER(Отчет!AE19)),Отчет!AE19,"")</f>
        <v>0</v>
      </c>
      <c r="U14" s="21">
        <f>IF((ISNUMBER(Отчет!AF19)),Отчет!AF19,"")</f>
        <v>0</v>
      </c>
      <c r="V14" s="21">
        <f>IF((ISNUMBER(Отчет!AG19)),Отчет!AG19,"")</f>
        <v>0</v>
      </c>
      <c r="W14" s="21">
        <f>IF((ISNUMBER(Отчет!AH19)),Отчет!AH19,"")</f>
        <v>0</v>
      </c>
      <c r="X14" s="21">
        <f>IF((ISNUMBER(Отчет!AI19)),Отчет!AI19,"")</f>
        <v>0</v>
      </c>
      <c r="Y14" s="21">
        <f>IF((ISNUMBER(Отчет!AL19)),Отчет!AL19,"")</f>
        <v>0</v>
      </c>
      <c r="Z14" s="21">
        <f>IF((ISNUMBER(Отчет!AM19)),Отчет!AM19,"")</f>
        <v>0</v>
      </c>
      <c r="AA14" s="21">
        <f>IF((ISNUMBER(Отчет!AN19)),Отчет!AN19,"")</f>
        <v>0</v>
      </c>
      <c r="AB14" s="21">
        <f>IF((ISNUMBER(Отчет!AO19)),Отчет!AO19,"")</f>
        <v>0</v>
      </c>
      <c r="AC14" s="21">
        <f>IF((ISNUMBER(Отчет!AP19)),Отчет!AP19,"")</f>
        <v>0</v>
      </c>
      <c r="AD14" s="21">
        <f>IF((ISNUMBER(Отчет!AQ19)),Отчет!AQ19,"")</f>
        <v>0</v>
      </c>
      <c r="AE14" s="21">
        <f>IF((ISNUMBER(Отчет!AT19)),Отчет!AT19,"")</f>
        <v>0</v>
      </c>
      <c r="AF14" s="21">
        <f>IF((ISNUMBER(Отчет!AU19)),Отчет!AU19,"")</f>
        <v>0</v>
      </c>
      <c r="AG14" s="21">
        <f>IF((ISNUMBER(Отчет!AV19)),Отчет!AV19,"")</f>
        <v>0</v>
      </c>
      <c r="AH14" s="21">
        <f>IF((ISNUMBER(Отчет!AW19)),Отчет!AW19,"")</f>
        <v>0</v>
      </c>
      <c r="AI14" s="21">
        <f>IF((ISNUMBER(Отчет!AX19)),Отчет!AX19,"")</f>
        <v>0</v>
      </c>
      <c r="AJ14" s="21">
        <f>IF((ISNUMBER(Отчет!AY19)),Отчет!AY19,"")</f>
        <v>0</v>
      </c>
      <c r="AK14" s="21">
        <f>IF((ISNUMBER(Отчет!BB19)),Отчет!BB19,"")</f>
        <v>0</v>
      </c>
      <c r="AL14" s="21">
        <f>IF((ISNUMBER(Отчет!BC19)),Отчет!BC19,"")</f>
        <v>0</v>
      </c>
      <c r="AM14" s="21">
        <f>IF((ISNUMBER(Отчет!BD19)),Отчет!BD19,"")</f>
        <v>0</v>
      </c>
      <c r="AN14" s="21">
        <f>IF((ISNUMBER(Отчет!BE19)),Отчет!BE19,"")</f>
        <v>0</v>
      </c>
      <c r="AO14" s="21">
        <f>IF((ISNUMBER(Отчет!BF19)),Отчет!BF19,"")</f>
        <v>0</v>
      </c>
      <c r="AP14" s="21">
        <f>IF((ISNUMBER(Отчет!BG19)),Отчет!BG19,"")</f>
        <v>0</v>
      </c>
      <c r="AQ14" s="21">
        <f>IF((ISNUMBER(Отчет!BJ19)),Отчет!BJ19,"")</f>
        <v>0</v>
      </c>
      <c r="AR14" s="21">
        <f>IF((ISNUMBER(Отчет!BK19)),Отчет!BK19,"")</f>
        <v>0</v>
      </c>
      <c r="AS14" s="21">
        <f>IF((ISNUMBER(Отчет!BL19)),Отчет!BL19,"")</f>
        <v>0</v>
      </c>
      <c r="AT14" s="21">
        <f>IF((ISNUMBER(Отчет!BM19)),Отчет!BM19,"")</f>
        <v>0</v>
      </c>
      <c r="AU14" s="21">
        <f>IF((ISNUMBER(Отчет!BN19)),Отчет!BN19,"")</f>
        <v>0</v>
      </c>
      <c r="AV14" s="21">
        <f>IF((ISNUMBER(Отчет!BO19)),Отчет!BO19,"")</f>
        <v>0</v>
      </c>
      <c r="AW14" s="21">
        <f>IF((ISNUMBER(Отчет!BR19)),Отчет!BR19,"")</f>
        <v>0</v>
      </c>
      <c r="AX14" s="21">
        <f>IF((ISNUMBER(Отчет!BS19)),Отчет!BS19,"")</f>
        <v>0</v>
      </c>
      <c r="AY14" s="21">
        <f>IF((ISNUMBER(Отчет!BT19)),Отчет!BT19,"")</f>
        <v>0</v>
      </c>
      <c r="AZ14" s="21">
        <f>IF((ISNUMBER(Отчет!BU19)),Отчет!BU19,"")</f>
        <v>0</v>
      </c>
      <c r="BA14" s="21">
        <f>IF((ISNUMBER(Отчет!BV19)),Отчет!BV19,"")</f>
        <v>0</v>
      </c>
      <c r="BB14" s="21">
        <f>IF((ISNUMBER(Отчет!BW19)),Отчет!BW19,"")</f>
        <v>0</v>
      </c>
      <c r="BC14" s="21">
        <f>IF((ISNUMBER(Отчет!CJ19)),Отчет!CJ19,"")</f>
        <v>0</v>
      </c>
      <c r="BD14" s="21">
        <f>IF((ISNUMBER(Отчет!CK19)),Отчет!CK19,"")</f>
        <v>0</v>
      </c>
      <c r="BE14" s="21">
        <f>IF((ISNUMBER(Отчет!CN19)),Отчет!CN19,"")</f>
        <v>0</v>
      </c>
      <c r="BF14" s="21">
        <f>IF((ISNUMBER(Отчет!CQ19)),Отчет!CQ19,"")</f>
        <v>0</v>
      </c>
      <c r="BG14" s="21">
        <f>IF((ISNUMBER(Отчет!CT19)),Отчет!CT19,"")</f>
        <v>0</v>
      </c>
      <c r="BH14" s="21">
        <f>IF((ISNUMBER(Отчет!CU19)),Отчет!CU19,"")</f>
        <v>0</v>
      </c>
      <c r="BI14" s="21">
        <f>IF((ISNUMBER(Отчет!CZ19)),Отчет!CZ19,"")</f>
        <v>0</v>
      </c>
      <c r="BJ14" s="21">
        <f>IF((ISNUMBER(Отчет!DA19)),Отчет!DA19,"")</f>
        <v>0</v>
      </c>
      <c r="BK14" s="21">
        <f>IF((ISNUMBER(Отчет!DD19)),Отчет!DD19,"")</f>
        <v>0</v>
      </c>
      <c r="BL14" s="21">
        <f>IF((ISNUMBER(Отчет!DG19)),Отчет!DG19,"")</f>
        <v>0</v>
      </c>
      <c r="BM14" s="21">
        <f>IF((ISNUMBER(Отчет!DJ19)),Отчет!DJ19,"")</f>
        <v>0</v>
      </c>
      <c r="BN14" s="21">
        <f>IF((ISNUMBER(Отчет!DK19)),Отчет!DK19,"")</f>
        <v>0</v>
      </c>
      <c r="BO14" s="21">
        <f>IF((ISNUMBER(Отчет!DP19)),Отчет!DP19,"")</f>
        <v>0</v>
      </c>
      <c r="BP14" s="21">
        <f>IF((ISNUMBER(Отчет!DQ19)),Отчет!DQ19,"")</f>
        <v>0</v>
      </c>
      <c r="BQ14" s="21">
        <f>IF((ISNUMBER(Отчет!DT19)),Отчет!DT19,"")</f>
        <v>0</v>
      </c>
      <c r="BR14" s="21">
        <f>IF((ISNUMBER(Отчет!DW19)),Отчет!DW19,"")</f>
        <v>0</v>
      </c>
      <c r="BS14" s="21">
        <f>IF((ISNUMBER(Отчет!DZ19)),Отчет!DZ19,"")</f>
        <v>0</v>
      </c>
      <c r="BT14" s="21">
        <f>IF((ISNUMBER(Отчет!EA19)),Отчет!EA19,"")</f>
        <v>0</v>
      </c>
      <c r="BU14" s="21">
        <f>IF((ISNUMBER(Отчет!ED19)),Отчет!ED19,"")</f>
        <v>0</v>
      </c>
      <c r="BV14" s="21">
        <f>IF((ISNUMBER(Отчет!EE19)),Отчет!EE19,"")</f>
        <v>0</v>
      </c>
      <c r="BW14" s="21">
        <f>IF((ISNUMBER(Отчет!EF19)),Отчет!EF19,"")</f>
        <v>0</v>
      </c>
      <c r="BX14" s="21">
        <f>IF((ISNUMBER(Отчет!EG19)),Отчет!EG19,"")</f>
        <v>0</v>
      </c>
      <c r="BY14" s="21">
        <f>IF((ISNUMBER(Отчет!EH19)),Отчет!EH19,"")</f>
        <v>0</v>
      </c>
      <c r="BZ14" s="21">
        <f>IF((ISNUMBER(Отчет!EI19)),Отчет!EI19,"")</f>
        <v>0</v>
      </c>
      <c r="CA14" s="21">
        <f>IF((ISNUMBER(Отчет!EK19)),Отчет!EK19,"")</f>
        <v>0</v>
      </c>
      <c r="CB14" s="21">
        <f>IF((ISNUMBER(Отчет!EN19)),Отчет!EN19,"")</f>
        <v>0</v>
      </c>
      <c r="CC14" s="21">
        <f>IF((ISNUMBER(Отчет!EP19)),Отчет!EP19,"")</f>
        <v>0</v>
      </c>
      <c r="CD14" s="21">
        <f>IF((ISNUMBER(Отчет!EQ19)),Отчет!EQ19,"")</f>
        <v>0</v>
      </c>
      <c r="CE14" s="21">
        <f>IF((ISNUMBER(Отчет!ER19)),Отчет!ER19,"")</f>
        <v>0</v>
      </c>
      <c r="CF14" s="21">
        <f>IF((ISNUMBER(Отчет!ES19)),Отчет!ES19,"")</f>
        <v>0</v>
      </c>
      <c r="CG14" s="21">
        <f>IF((ISNUMBER(Отчет!EZ19)),Отчет!EZ19,"")</f>
        <v>0</v>
      </c>
      <c r="CH14" s="21">
        <f>IF((ISNUMBER(Отчет!FA19)),Отчет!FA19,"")</f>
        <v>0</v>
      </c>
      <c r="CI14" s="21">
        <f>IF((ISNUMBER(Отчет!FB19)),Отчет!FB19,"")</f>
        <v>0</v>
      </c>
      <c r="CJ14" s="21">
        <f>IF((ISNUMBER(Отчет!FC19)),Отчет!FC19,"")</f>
        <v>0</v>
      </c>
      <c r="CK14" s="21">
        <f>IF((ISNUMBER(Отчет!FD19)),Отчет!FD19,"")</f>
        <v>0</v>
      </c>
      <c r="CL14" s="21">
        <f>IF((ISNUMBER(Отчет!FE19)),Отчет!FE19,"")</f>
        <v>0</v>
      </c>
      <c r="CM14" s="21">
        <f>IF((ISNUMBER(Отчет!FH19)),Отчет!FH19,"")</f>
        <v>0</v>
      </c>
      <c r="CN14" s="21">
        <f>IF((ISNUMBER(Отчет!FI19)),Отчет!FI19,"")</f>
        <v>0</v>
      </c>
      <c r="CO14" s="21">
        <f>IF((ISNUMBER(Отчет!FJ19)),Отчет!FJ19,"")</f>
        <v>0</v>
      </c>
      <c r="CP14" s="21">
        <f>IF((ISNUMBER(Отчет!FK19)),Отчет!FK19,"")</f>
        <v>0</v>
      </c>
      <c r="CQ14" s="21">
        <f>IF((ISNUMBER(Отчет!FL19)),Отчет!FL19,"")</f>
        <v>0</v>
      </c>
      <c r="CR14" s="21">
        <f>IF((ISNUMBER(Отчет!FM19)),Отчет!FM19,"")</f>
        <v>0</v>
      </c>
      <c r="CS14" s="21">
        <f>IF((ISNUMBER(Отчет!FN19)),Отчет!FN19,"")</f>
        <v>0</v>
      </c>
      <c r="CT14" s="21">
        <f>IF((ISNUMBER(Отчет!FO19)),Отчет!FO19,"")</f>
        <v>0</v>
      </c>
      <c r="CU14" s="21">
        <f>IF((ISNUMBER(Отчет!FP19)),Отчет!FP19,"")</f>
        <v>0</v>
      </c>
      <c r="CV14" s="21">
        <f>IF((ISNUMBER(Отчет!FQ19)),Отчет!FQ19,"")</f>
        <v>0</v>
      </c>
      <c r="CW14" s="21">
        <f>IF((ISNUMBER(Отчет!FR19)),Отчет!FR19,"")</f>
        <v>0</v>
      </c>
      <c r="CX14" s="21">
        <f>IF((ISNUMBER(Отчет!FS19)),Отчет!FS19,"")</f>
        <v>0</v>
      </c>
      <c r="CY14" s="21">
        <f>IF((ISNUMBER(Отчет!FT19)),Отчет!FT19,"")</f>
        <v>0</v>
      </c>
      <c r="CZ14" s="21">
        <f>IF((ISNUMBER(Отчет!FU19)),Отчет!FU19,"")</f>
        <v>0</v>
      </c>
      <c r="DA14" s="21">
        <f>IF((ISNUMBER(Отчет!FV19)),Отчет!FV19,"")</f>
        <v>0</v>
      </c>
      <c r="DB14" s="21">
        <f>IF((ISNUMBER(Отчет!FW19)),Отчет!FW19,"")</f>
        <v>0</v>
      </c>
      <c r="DC14" s="21">
        <f>IF((ISNUMBER(Отчет!FX19)),Отчет!FX19,"")</f>
        <v>0</v>
      </c>
      <c r="DD14" s="21">
        <f>IF((ISNUMBER(Отчет!FY19)),Отчет!FY19,"")</f>
        <v>0</v>
      </c>
      <c r="DE14" s="21">
        <f>IF((ISNUMBER(Отчет!FZ19)),Отчет!FZ19,"")</f>
        <v>0</v>
      </c>
      <c r="DF14" s="21">
        <f>IF((ISNUMBER(Отчет!GA19)),Отчет!GA19,"")</f>
        <v>0</v>
      </c>
      <c r="DG14" s="21">
        <f>IF((ISNUMBER(Отчет!GB19)),Отчет!GB19,"")</f>
        <v>0</v>
      </c>
      <c r="DH14" s="21">
        <f>IF((ISNUMBER(Отчет!GC19)),Отчет!GC19,"")</f>
        <v>0</v>
      </c>
      <c r="DI14" s="21">
        <f>IF((ISNUMBER(Отчет!GD19)),Отчет!GD19,"")</f>
        <v>0</v>
      </c>
      <c r="DJ14" s="21">
        <f>IF((ISNUMBER(Отчет!GE19)),Отчет!GE19,"")</f>
        <v>0</v>
      </c>
      <c r="DK14" s="21">
        <f>IF((ISNUMBER(Отчет!GF19)),Отчет!GF19,"")</f>
        <v>0</v>
      </c>
      <c r="DL14" s="21">
        <f>IF((ISNUMBER(Отчет!GI19)),Отчет!GI19,"")</f>
        <v>0</v>
      </c>
      <c r="DM14" s="21">
        <f>IF((ISNUMBER(Отчет!GJ19)),Отчет!GJ19,"")</f>
        <v>0</v>
      </c>
      <c r="DN14" s="21">
        <f>IF((ISNUMBER(Отчет!GK19)),Отчет!GK19,"")</f>
        <v>0</v>
      </c>
      <c r="DO14" s="21">
        <f>IF((ISNUMBER(Отчет!GL19)),Отчет!GL19,"")</f>
        <v>0</v>
      </c>
      <c r="DP14" s="21">
        <f>IF((ISNUMBER(Отчет!GO19)),Отчет!GO19,"")</f>
        <v>0</v>
      </c>
      <c r="DQ14" s="21">
        <f>IF((ISNUMBER(Отчет!GP19)),Отчет!GP19,"")</f>
        <v>0</v>
      </c>
      <c r="DR14" s="21">
        <f>IF((ISNUMBER(Отчет!GQ19)),Отчет!GQ19,"")</f>
        <v>0</v>
      </c>
      <c r="DS14" s="21">
        <f>IF((ISNUMBER(Отчет!GR19)),Отчет!GR19,"")</f>
        <v>0</v>
      </c>
      <c r="DT14" s="21">
        <f>IF((ISNUMBER(Отчет!GU19)),Отчет!GU19,"")</f>
        <v>0</v>
      </c>
      <c r="DU14" s="21">
        <f>IF((ISNUMBER(Отчет!GV19)),Отчет!GV19,"")</f>
        <v>0</v>
      </c>
    </row>
    <row r="15" spans="1:125" x14ac:dyDescent="0.2">
      <c r="A15" s="19">
        <v>33229</v>
      </c>
      <c r="B15" s="20" t="s">
        <v>87</v>
      </c>
      <c r="C15" s="21">
        <f>IF((ISNUMBER(Отчет!D20)),Отчет!D20,"")</f>
        <v>0</v>
      </c>
      <c r="D15" s="21">
        <f>IF((ISNUMBER(Отчет!E20)),Отчет!E20,"")</f>
        <v>0</v>
      </c>
      <c r="E15" s="21">
        <f>IF((ISNUMBER(Отчет!F20)),Отчет!F20,"")</f>
        <v>0</v>
      </c>
      <c r="F15" s="21">
        <f>IF((ISNUMBER(Отчет!G20)),Отчет!G20,"")</f>
        <v>0</v>
      </c>
      <c r="G15" s="21">
        <f>IF((ISNUMBER(Отчет!J20)),Отчет!J20,"")</f>
        <v>0</v>
      </c>
      <c r="H15" s="21">
        <f>IF((ISNUMBER(Отчет!K20)),Отчет!K20,"")</f>
        <v>0</v>
      </c>
      <c r="I15" s="21">
        <f>IF((ISNUMBER(Отчет!L20)),Отчет!L20,"")</f>
        <v>0</v>
      </c>
      <c r="J15" s="21">
        <f>IF((ISNUMBER(Отчет!O20)),Отчет!O20,"")</f>
        <v>0</v>
      </c>
      <c r="K15" s="21">
        <f>IF((ISNUMBER(Отчет!R20)),Отчет!R20,"")</f>
        <v>0</v>
      </c>
      <c r="L15" s="21">
        <f>IF((ISNUMBER(Отчет!S20)),Отчет!S20,"")</f>
        <v>0</v>
      </c>
      <c r="M15" s="21">
        <f>IF((ISNUMBER(Отчет!V20)),Отчет!V20,"")</f>
        <v>0</v>
      </c>
      <c r="N15" s="21">
        <f>IF((ISNUMBER(Отчет!W20)),Отчет!W20,"")</f>
        <v>0</v>
      </c>
      <c r="O15" s="21">
        <f>IF((ISNUMBER(Отчет!X20)),Отчет!X20,"")</f>
        <v>0</v>
      </c>
      <c r="P15" s="21">
        <f>IF((ISNUMBER(Отчет!Y20)),Отчет!Y20,"")</f>
        <v>0</v>
      </c>
      <c r="Q15" s="21">
        <f>IF((ISNUMBER(Отчет!Z20)),Отчет!Z20,"")</f>
        <v>0</v>
      </c>
      <c r="R15" s="21">
        <f>IF((ISNUMBER(Отчет!AA20)),Отчет!AA20,"")</f>
        <v>0</v>
      </c>
      <c r="S15" s="21">
        <f>IF((ISNUMBER(Отчет!AD20)),Отчет!AD20,"")</f>
        <v>0</v>
      </c>
      <c r="T15" s="21">
        <f>IF((ISNUMBER(Отчет!AE20)),Отчет!AE20,"")</f>
        <v>0</v>
      </c>
      <c r="U15" s="21">
        <f>IF((ISNUMBER(Отчет!AF20)),Отчет!AF20,"")</f>
        <v>0</v>
      </c>
      <c r="V15" s="21">
        <f>IF((ISNUMBER(Отчет!AG20)),Отчет!AG20,"")</f>
        <v>0</v>
      </c>
      <c r="W15" s="21">
        <f>IF((ISNUMBER(Отчет!AH20)),Отчет!AH20,"")</f>
        <v>0</v>
      </c>
      <c r="X15" s="21">
        <f>IF((ISNUMBER(Отчет!AI20)),Отчет!AI20,"")</f>
        <v>0</v>
      </c>
      <c r="Y15" s="21">
        <f>IF((ISNUMBER(Отчет!AL20)),Отчет!AL20,"")</f>
        <v>0</v>
      </c>
      <c r="Z15" s="21">
        <f>IF((ISNUMBER(Отчет!AM20)),Отчет!AM20,"")</f>
        <v>0</v>
      </c>
      <c r="AA15" s="21">
        <f>IF((ISNUMBER(Отчет!AN20)),Отчет!AN20,"")</f>
        <v>0</v>
      </c>
      <c r="AB15" s="21">
        <f>IF((ISNUMBER(Отчет!AO20)),Отчет!AO20,"")</f>
        <v>0</v>
      </c>
      <c r="AC15" s="21">
        <f>IF((ISNUMBER(Отчет!AP20)),Отчет!AP20,"")</f>
        <v>0</v>
      </c>
      <c r="AD15" s="21">
        <f>IF((ISNUMBER(Отчет!AQ20)),Отчет!AQ20,"")</f>
        <v>0</v>
      </c>
      <c r="AE15" s="21">
        <f>IF((ISNUMBER(Отчет!AT20)),Отчет!AT20,"")</f>
        <v>0</v>
      </c>
      <c r="AF15" s="21">
        <f>IF((ISNUMBER(Отчет!AU20)),Отчет!AU20,"")</f>
        <v>0</v>
      </c>
      <c r="AG15" s="21">
        <f>IF((ISNUMBER(Отчет!AV20)),Отчет!AV20,"")</f>
        <v>0</v>
      </c>
      <c r="AH15" s="21">
        <f>IF((ISNUMBER(Отчет!AW20)),Отчет!AW20,"")</f>
        <v>0</v>
      </c>
      <c r="AI15" s="21">
        <f>IF((ISNUMBER(Отчет!AX20)),Отчет!AX20,"")</f>
        <v>0</v>
      </c>
      <c r="AJ15" s="21">
        <f>IF((ISNUMBER(Отчет!AY20)),Отчет!AY20,"")</f>
        <v>0</v>
      </c>
      <c r="AK15" s="21">
        <f>IF((ISNUMBER(Отчет!BB20)),Отчет!BB20,"")</f>
        <v>0</v>
      </c>
      <c r="AL15" s="21">
        <f>IF((ISNUMBER(Отчет!BC20)),Отчет!BC20,"")</f>
        <v>0</v>
      </c>
      <c r="AM15" s="21">
        <f>IF((ISNUMBER(Отчет!BD20)),Отчет!BD20,"")</f>
        <v>0</v>
      </c>
      <c r="AN15" s="21">
        <f>IF((ISNUMBER(Отчет!BE20)),Отчет!BE20,"")</f>
        <v>0</v>
      </c>
      <c r="AO15" s="21">
        <f>IF((ISNUMBER(Отчет!BF20)),Отчет!BF20,"")</f>
        <v>0</v>
      </c>
      <c r="AP15" s="21">
        <f>IF((ISNUMBER(Отчет!BG20)),Отчет!BG20,"")</f>
        <v>0</v>
      </c>
      <c r="AQ15" s="21">
        <f>IF((ISNUMBER(Отчет!BJ20)),Отчет!BJ20,"")</f>
        <v>0</v>
      </c>
      <c r="AR15" s="21">
        <f>IF((ISNUMBER(Отчет!BK20)),Отчет!BK20,"")</f>
        <v>0</v>
      </c>
      <c r="AS15" s="21">
        <f>IF((ISNUMBER(Отчет!BL20)),Отчет!BL20,"")</f>
        <v>0</v>
      </c>
      <c r="AT15" s="21">
        <f>IF((ISNUMBER(Отчет!BM20)),Отчет!BM20,"")</f>
        <v>0</v>
      </c>
      <c r="AU15" s="21">
        <f>IF((ISNUMBER(Отчет!BN20)),Отчет!BN20,"")</f>
        <v>0</v>
      </c>
      <c r="AV15" s="21">
        <f>IF((ISNUMBER(Отчет!BO20)),Отчет!BO20,"")</f>
        <v>0</v>
      </c>
      <c r="AW15" s="21">
        <f>IF((ISNUMBER(Отчет!BR20)),Отчет!BR20,"")</f>
        <v>0</v>
      </c>
      <c r="AX15" s="21">
        <f>IF((ISNUMBER(Отчет!BS20)),Отчет!BS20,"")</f>
        <v>0</v>
      </c>
      <c r="AY15" s="21">
        <f>IF((ISNUMBER(Отчет!BT20)),Отчет!BT20,"")</f>
        <v>0</v>
      </c>
      <c r="AZ15" s="21">
        <f>IF((ISNUMBER(Отчет!BU20)),Отчет!BU20,"")</f>
        <v>0</v>
      </c>
      <c r="BA15" s="21">
        <f>IF((ISNUMBER(Отчет!BV20)),Отчет!BV20,"")</f>
        <v>0</v>
      </c>
      <c r="BB15" s="21">
        <f>IF((ISNUMBER(Отчет!BW20)),Отчет!BW20,"")</f>
        <v>0</v>
      </c>
      <c r="BC15" s="21">
        <f>IF((ISNUMBER(Отчет!CJ20)),Отчет!CJ20,"")</f>
        <v>0</v>
      </c>
      <c r="BD15" s="21">
        <f>IF((ISNUMBER(Отчет!CK20)),Отчет!CK20,"")</f>
        <v>0</v>
      </c>
      <c r="BE15" s="21">
        <f>IF((ISNUMBER(Отчет!CN20)),Отчет!CN20,"")</f>
        <v>0</v>
      </c>
      <c r="BF15" s="21">
        <f>IF((ISNUMBER(Отчет!CQ20)),Отчет!CQ20,"")</f>
        <v>0</v>
      </c>
      <c r="BG15" s="21">
        <f>IF((ISNUMBER(Отчет!CT20)),Отчет!CT20,"")</f>
        <v>0</v>
      </c>
      <c r="BH15" s="21">
        <f>IF((ISNUMBER(Отчет!CU20)),Отчет!CU20,"")</f>
        <v>0</v>
      </c>
      <c r="BI15" s="21">
        <f>IF((ISNUMBER(Отчет!CZ20)),Отчет!CZ20,"")</f>
        <v>0</v>
      </c>
      <c r="BJ15" s="21">
        <f>IF((ISNUMBER(Отчет!DA20)),Отчет!DA20,"")</f>
        <v>0</v>
      </c>
      <c r="BK15" s="21">
        <f>IF((ISNUMBER(Отчет!DD20)),Отчет!DD20,"")</f>
        <v>0</v>
      </c>
      <c r="BL15" s="21">
        <f>IF((ISNUMBER(Отчет!DG20)),Отчет!DG20,"")</f>
        <v>0</v>
      </c>
      <c r="BM15" s="21">
        <f>IF((ISNUMBER(Отчет!DJ20)),Отчет!DJ20,"")</f>
        <v>0</v>
      </c>
      <c r="BN15" s="21">
        <f>IF((ISNUMBER(Отчет!DK20)),Отчет!DK20,"")</f>
        <v>0</v>
      </c>
      <c r="BO15" s="21">
        <f>IF((ISNUMBER(Отчет!DP20)),Отчет!DP20,"")</f>
        <v>0</v>
      </c>
      <c r="BP15" s="21">
        <f>IF((ISNUMBER(Отчет!DQ20)),Отчет!DQ20,"")</f>
        <v>0</v>
      </c>
      <c r="BQ15" s="21">
        <f>IF((ISNUMBER(Отчет!DT20)),Отчет!DT20,"")</f>
        <v>0</v>
      </c>
      <c r="BR15" s="21">
        <f>IF((ISNUMBER(Отчет!DW20)),Отчет!DW20,"")</f>
        <v>0</v>
      </c>
      <c r="BS15" s="21">
        <f>IF((ISNUMBER(Отчет!DZ20)),Отчет!DZ20,"")</f>
        <v>0</v>
      </c>
      <c r="BT15" s="21">
        <f>IF((ISNUMBER(Отчет!EA20)),Отчет!EA20,"")</f>
        <v>0</v>
      </c>
      <c r="BU15" s="21">
        <f>IF((ISNUMBER(Отчет!ED20)),Отчет!ED20,"")</f>
        <v>0</v>
      </c>
      <c r="BV15" s="21">
        <f>IF((ISNUMBER(Отчет!EE20)),Отчет!EE20,"")</f>
        <v>0</v>
      </c>
      <c r="BW15" s="21">
        <f>IF((ISNUMBER(Отчет!EF20)),Отчет!EF20,"")</f>
        <v>0</v>
      </c>
      <c r="BX15" s="21">
        <f>IF((ISNUMBER(Отчет!EG20)),Отчет!EG20,"")</f>
        <v>0</v>
      </c>
      <c r="BY15" s="21">
        <f>IF((ISNUMBER(Отчет!EH20)),Отчет!EH20,"")</f>
        <v>0</v>
      </c>
      <c r="BZ15" s="21">
        <f>IF((ISNUMBER(Отчет!EI20)),Отчет!EI20,"")</f>
        <v>0</v>
      </c>
      <c r="CA15" s="21">
        <f>IF((ISNUMBER(Отчет!EK20)),Отчет!EK20,"")</f>
        <v>0</v>
      </c>
      <c r="CB15" s="21">
        <f>IF((ISNUMBER(Отчет!EN20)),Отчет!EN20,"")</f>
        <v>0</v>
      </c>
      <c r="CC15" s="21">
        <f>IF((ISNUMBER(Отчет!EP20)),Отчет!EP20,"")</f>
        <v>0</v>
      </c>
      <c r="CD15" s="21">
        <f>IF((ISNUMBER(Отчет!EQ20)),Отчет!EQ20,"")</f>
        <v>0</v>
      </c>
      <c r="CE15" s="21">
        <f>IF((ISNUMBER(Отчет!ER20)),Отчет!ER20,"")</f>
        <v>0</v>
      </c>
      <c r="CF15" s="21">
        <f>IF((ISNUMBER(Отчет!ES20)),Отчет!ES20,"")</f>
        <v>0</v>
      </c>
      <c r="CG15" s="21">
        <f>IF((ISNUMBER(Отчет!EZ20)),Отчет!EZ20,"")</f>
        <v>0</v>
      </c>
      <c r="CH15" s="21">
        <f>IF((ISNUMBER(Отчет!FA20)),Отчет!FA20,"")</f>
        <v>0</v>
      </c>
      <c r="CI15" s="21">
        <f>IF((ISNUMBER(Отчет!FB20)),Отчет!FB20,"")</f>
        <v>0</v>
      </c>
      <c r="CJ15" s="21">
        <f>IF((ISNUMBER(Отчет!FC20)),Отчет!FC20,"")</f>
        <v>0</v>
      </c>
      <c r="CK15" s="21">
        <f>IF((ISNUMBER(Отчет!FD20)),Отчет!FD20,"")</f>
        <v>0</v>
      </c>
      <c r="CL15" s="21">
        <f>IF((ISNUMBER(Отчет!FE20)),Отчет!FE20,"")</f>
        <v>0</v>
      </c>
      <c r="CM15" s="21">
        <f>IF((ISNUMBER(Отчет!FH20)),Отчет!FH20,"")</f>
        <v>0</v>
      </c>
      <c r="CN15" s="21">
        <f>IF((ISNUMBER(Отчет!FI20)),Отчет!FI20,"")</f>
        <v>0</v>
      </c>
      <c r="CO15" s="21">
        <f>IF((ISNUMBER(Отчет!FJ20)),Отчет!FJ20,"")</f>
        <v>0</v>
      </c>
      <c r="CP15" s="21">
        <f>IF((ISNUMBER(Отчет!FK20)),Отчет!FK20,"")</f>
        <v>0</v>
      </c>
      <c r="CQ15" s="21">
        <f>IF((ISNUMBER(Отчет!FL20)),Отчет!FL20,"")</f>
        <v>0</v>
      </c>
      <c r="CR15" s="21">
        <f>IF((ISNUMBER(Отчет!FM20)),Отчет!FM20,"")</f>
        <v>0</v>
      </c>
      <c r="CS15" s="21">
        <f>IF((ISNUMBER(Отчет!FN20)),Отчет!FN20,"")</f>
        <v>0</v>
      </c>
      <c r="CT15" s="21">
        <f>IF((ISNUMBER(Отчет!FO20)),Отчет!FO20,"")</f>
        <v>0</v>
      </c>
      <c r="CU15" s="21">
        <f>IF((ISNUMBER(Отчет!FP20)),Отчет!FP20,"")</f>
        <v>0</v>
      </c>
      <c r="CV15" s="21">
        <f>IF((ISNUMBER(Отчет!FQ20)),Отчет!FQ20,"")</f>
        <v>0</v>
      </c>
      <c r="CW15" s="21">
        <f>IF((ISNUMBER(Отчет!FR20)),Отчет!FR20,"")</f>
        <v>0</v>
      </c>
      <c r="CX15" s="21">
        <f>IF((ISNUMBER(Отчет!FS20)),Отчет!FS20,"")</f>
        <v>0</v>
      </c>
      <c r="CY15" s="21">
        <f>IF((ISNUMBER(Отчет!FT20)),Отчет!FT20,"")</f>
        <v>0</v>
      </c>
      <c r="CZ15" s="21">
        <f>IF((ISNUMBER(Отчет!FU20)),Отчет!FU20,"")</f>
        <v>0</v>
      </c>
      <c r="DA15" s="21">
        <f>IF((ISNUMBER(Отчет!FV20)),Отчет!FV20,"")</f>
        <v>0</v>
      </c>
      <c r="DB15" s="21">
        <f>IF((ISNUMBER(Отчет!FW20)),Отчет!FW20,"")</f>
        <v>0</v>
      </c>
      <c r="DC15" s="21">
        <f>IF((ISNUMBER(Отчет!FX20)),Отчет!FX20,"")</f>
        <v>0</v>
      </c>
      <c r="DD15" s="21">
        <f>IF((ISNUMBER(Отчет!FY20)),Отчет!FY20,"")</f>
        <v>0</v>
      </c>
      <c r="DE15" s="21">
        <f>IF((ISNUMBER(Отчет!FZ20)),Отчет!FZ20,"")</f>
        <v>0</v>
      </c>
      <c r="DF15" s="21">
        <f>IF((ISNUMBER(Отчет!GA20)),Отчет!GA20,"")</f>
        <v>0</v>
      </c>
      <c r="DG15" s="21">
        <f>IF((ISNUMBER(Отчет!GB20)),Отчет!GB20,"")</f>
        <v>0</v>
      </c>
      <c r="DH15" s="21">
        <f>IF((ISNUMBER(Отчет!GC20)),Отчет!GC20,"")</f>
        <v>0</v>
      </c>
      <c r="DI15" s="21">
        <f>IF((ISNUMBER(Отчет!GD20)),Отчет!GD20,"")</f>
        <v>0</v>
      </c>
      <c r="DJ15" s="21">
        <f>IF((ISNUMBER(Отчет!GE20)),Отчет!GE20,"")</f>
        <v>0</v>
      </c>
      <c r="DK15" s="21">
        <f>IF((ISNUMBER(Отчет!GF20)),Отчет!GF20,"")</f>
        <v>0</v>
      </c>
      <c r="DL15" s="21">
        <f>IF((ISNUMBER(Отчет!GI20)),Отчет!GI20,"")</f>
        <v>0</v>
      </c>
      <c r="DM15" s="21">
        <f>IF((ISNUMBER(Отчет!GJ20)),Отчет!GJ20,"")</f>
        <v>0</v>
      </c>
      <c r="DN15" s="21">
        <f>IF((ISNUMBER(Отчет!GK20)),Отчет!GK20,"")</f>
        <v>0</v>
      </c>
      <c r="DO15" s="21">
        <f>IF((ISNUMBER(Отчет!GL20)),Отчет!GL20,"")</f>
        <v>0</v>
      </c>
      <c r="DP15" s="21">
        <f>IF((ISNUMBER(Отчет!GO20)),Отчет!GO20,"")</f>
        <v>0</v>
      </c>
      <c r="DQ15" s="21">
        <f>IF((ISNUMBER(Отчет!GP20)),Отчет!GP20,"")</f>
        <v>0</v>
      </c>
      <c r="DR15" s="21">
        <f>IF((ISNUMBER(Отчет!GQ20)),Отчет!GQ20,"")</f>
        <v>0</v>
      </c>
      <c r="DS15" s="21">
        <f>IF((ISNUMBER(Отчет!GR20)),Отчет!GR20,"")</f>
        <v>0</v>
      </c>
      <c r="DT15" s="21">
        <f>IF((ISNUMBER(Отчет!GU20)),Отчет!GU20,"")</f>
        <v>0</v>
      </c>
      <c r="DU15" s="21">
        <f>IF((ISNUMBER(Отчет!GV20)),Отчет!GV20,"")</f>
        <v>0</v>
      </c>
    </row>
    <row r="16" spans="1:125" x14ac:dyDescent="0.2">
      <c r="A16" s="19">
        <v>33232</v>
      </c>
      <c r="B16" s="20" t="s">
        <v>91</v>
      </c>
      <c r="C16" s="21">
        <f>IF((ISNUMBER(Отчет!D21)),Отчет!D21,"")</f>
        <v>100</v>
      </c>
      <c r="D16" s="21">
        <f>IF((ISNUMBER(Отчет!E21)),Отчет!E21,"")</f>
        <v>100</v>
      </c>
      <c r="E16" s="21">
        <f>IF((ISNUMBER(Отчет!F21)),Отчет!F21,"")</f>
        <v>134</v>
      </c>
      <c r="F16" s="21">
        <f>IF((ISNUMBER(Отчет!G21)),Отчет!G21,"")</f>
        <v>134</v>
      </c>
      <c r="G16" s="21">
        <f>IF((ISNUMBER(Отчет!J21)),Отчет!J21,"")</f>
        <v>55</v>
      </c>
      <c r="H16" s="21">
        <f>IF((ISNUMBER(Отчет!K21)),Отчет!K21,"")</f>
        <v>55</v>
      </c>
      <c r="I16" s="21">
        <f>IF((ISNUMBER(Отчет!L21)),Отчет!L21,"")</f>
        <v>55</v>
      </c>
      <c r="J16" s="21">
        <f>IF((ISNUMBER(Отчет!O21)),Отчет!O21,"")</f>
        <v>55</v>
      </c>
      <c r="K16" s="21">
        <f>IF((ISNUMBER(Отчет!R21)),Отчет!R21,"")</f>
        <v>49.15</v>
      </c>
      <c r="L16" s="21">
        <f>IF((ISNUMBER(Отчет!S21)),Отчет!S21,"")</f>
        <v>49.199999999999996</v>
      </c>
      <c r="M16" s="21">
        <f>IF((ISNUMBER(Отчет!V21)),Отчет!V21,"")</f>
        <v>40</v>
      </c>
      <c r="N16" s="21">
        <f>IF((ISNUMBER(Отчет!W21)),Отчет!W21,"")</f>
        <v>40</v>
      </c>
      <c r="O16" s="21">
        <f>IF((ISNUMBER(Отчет!X21)),Отчет!X21,"")</f>
        <v>40</v>
      </c>
      <c r="P16" s="21">
        <f>IF((ISNUMBER(Отчет!Y21)),Отчет!Y21,"")</f>
        <v>40</v>
      </c>
      <c r="Q16" s="21">
        <f>IF((ISNUMBER(Отчет!Z21)),Отчет!Z21,"")</f>
        <v>37.799999999999997</v>
      </c>
      <c r="R16" s="21">
        <f>IF((ISNUMBER(Отчет!AA21)),Отчет!AA21,"")</f>
        <v>37.799999999999997</v>
      </c>
      <c r="S16" s="21">
        <f>IF((ISNUMBER(Отчет!AD21)),Отчет!AD21,"")</f>
        <v>0</v>
      </c>
      <c r="T16" s="21">
        <f>IF((ISNUMBER(Отчет!AE21)),Отчет!AE21,"")</f>
        <v>0</v>
      </c>
      <c r="U16" s="21">
        <f>IF((ISNUMBER(Отчет!AF21)),Отчет!AF21,"")</f>
        <v>0</v>
      </c>
      <c r="V16" s="21">
        <f>IF((ISNUMBER(Отчет!AG21)),Отчет!AG21,"")</f>
        <v>0</v>
      </c>
      <c r="W16" s="21">
        <f>IF((ISNUMBER(Отчет!AH21)),Отчет!AH21,"")</f>
        <v>0</v>
      </c>
      <c r="X16" s="21">
        <f>IF((ISNUMBER(Отчет!AI21)),Отчет!AI21,"")</f>
        <v>0</v>
      </c>
      <c r="Y16" s="21">
        <f>IF((ISNUMBER(Отчет!AL21)),Отчет!AL21,"")</f>
        <v>0</v>
      </c>
      <c r="Z16" s="21">
        <f>IF((ISNUMBER(Отчет!AM21)),Отчет!AM21,"")</f>
        <v>0</v>
      </c>
      <c r="AA16" s="21">
        <f>IF((ISNUMBER(Отчет!AN21)),Отчет!AN21,"")</f>
        <v>0</v>
      </c>
      <c r="AB16" s="21">
        <f>IF((ISNUMBER(Отчет!AO21)),Отчет!AO21,"")</f>
        <v>0</v>
      </c>
      <c r="AC16" s="21">
        <f>IF((ISNUMBER(Отчет!AP21)),Отчет!AP21,"")</f>
        <v>0</v>
      </c>
      <c r="AD16" s="21">
        <f>IF((ISNUMBER(Отчет!AQ21)),Отчет!AQ21,"")</f>
        <v>0</v>
      </c>
      <c r="AE16" s="21">
        <f>IF((ISNUMBER(Отчет!AT21)),Отчет!AT21,"")</f>
        <v>0</v>
      </c>
      <c r="AF16" s="21">
        <f>IF((ISNUMBER(Отчет!AU21)),Отчет!AU21,"")</f>
        <v>0</v>
      </c>
      <c r="AG16" s="21">
        <f>IF((ISNUMBER(Отчет!AV21)),Отчет!AV21,"")</f>
        <v>0</v>
      </c>
      <c r="AH16" s="21">
        <f>IF((ISNUMBER(Отчет!AW21)),Отчет!AW21,"")</f>
        <v>0</v>
      </c>
      <c r="AI16" s="21">
        <f>IF((ISNUMBER(Отчет!AX21)),Отчет!AX21,"")</f>
        <v>0</v>
      </c>
      <c r="AJ16" s="21">
        <f>IF((ISNUMBER(Отчет!AY21)),Отчет!AY21,"")</f>
        <v>0</v>
      </c>
      <c r="AK16" s="21">
        <f>IF((ISNUMBER(Отчет!BB21)),Отчет!BB21,"")</f>
        <v>0</v>
      </c>
      <c r="AL16" s="21">
        <f>IF((ISNUMBER(Отчет!BC21)),Отчет!BC21,"")</f>
        <v>0</v>
      </c>
      <c r="AM16" s="21">
        <f>IF((ISNUMBER(Отчет!BD21)),Отчет!BD21,"")</f>
        <v>0</v>
      </c>
      <c r="AN16" s="21">
        <f>IF((ISNUMBER(Отчет!BE21)),Отчет!BE21,"")</f>
        <v>0</v>
      </c>
      <c r="AO16" s="21">
        <f>IF((ISNUMBER(Отчет!BF21)),Отчет!BF21,"")</f>
        <v>0</v>
      </c>
      <c r="AP16" s="21">
        <f>IF((ISNUMBER(Отчет!BG21)),Отчет!BG21,"")</f>
        <v>0</v>
      </c>
      <c r="AQ16" s="21">
        <f>IF((ISNUMBER(Отчет!BJ21)),Отчет!BJ21,"")</f>
        <v>0</v>
      </c>
      <c r="AR16" s="21">
        <f>IF((ISNUMBER(Отчет!BK21)),Отчет!BK21,"")</f>
        <v>0</v>
      </c>
      <c r="AS16" s="21">
        <f>IF((ISNUMBER(Отчет!BL21)),Отчет!BL21,"")</f>
        <v>0</v>
      </c>
      <c r="AT16" s="21">
        <f>IF((ISNUMBER(Отчет!BM21)),Отчет!BM21,"")</f>
        <v>0</v>
      </c>
      <c r="AU16" s="21">
        <f>IF((ISNUMBER(Отчет!BN21)),Отчет!BN21,"")</f>
        <v>0</v>
      </c>
      <c r="AV16" s="21">
        <f>IF((ISNUMBER(Отчет!BO21)),Отчет!BO21,"")</f>
        <v>0</v>
      </c>
      <c r="AW16" s="21">
        <f>IF((ISNUMBER(Отчет!BR21)),Отчет!BR21,"")</f>
        <v>15</v>
      </c>
      <c r="AX16" s="21">
        <f>IF((ISNUMBER(Отчет!BS21)),Отчет!BS21,"")</f>
        <v>15</v>
      </c>
      <c r="AY16" s="21">
        <f>IF((ISNUMBER(Отчет!BT21)),Отчет!BT21,"")</f>
        <v>15</v>
      </c>
      <c r="AZ16" s="21">
        <f>IF((ISNUMBER(Отчет!BU21)),Отчет!BU21,"")</f>
        <v>15</v>
      </c>
      <c r="BA16" s="21">
        <f>IF((ISNUMBER(Отчет!BV21)),Отчет!BV21,"")</f>
        <v>11.35</v>
      </c>
      <c r="BB16" s="21">
        <f>IF((ISNUMBER(Отчет!BW21)),Отчет!BW21,"")</f>
        <v>11.4</v>
      </c>
      <c r="BC16" s="21">
        <f>IF((ISNUMBER(Отчет!CJ21)),Отчет!CJ21,"")</f>
        <v>0</v>
      </c>
      <c r="BD16" s="21">
        <f>IF((ISNUMBER(Отчет!CK21)),Отчет!CK21,"")</f>
        <v>0</v>
      </c>
      <c r="BE16" s="21">
        <f>IF((ISNUMBER(Отчет!CN21)),Отчет!CN21,"")</f>
        <v>0</v>
      </c>
      <c r="BF16" s="21">
        <f>IF((ISNUMBER(Отчет!CQ21)),Отчет!CQ21,"")</f>
        <v>0</v>
      </c>
      <c r="BG16" s="21">
        <f>IF((ISNUMBER(Отчет!CT21)),Отчет!CT21,"")</f>
        <v>0</v>
      </c>
      <c r="BH16" s="21">
        <f>IF((ISNUMBER(Отчет!CU21)),Отчет!CU21,"")</f>
        <v>0</v>
      </c>
      <c r="BI16" s="21">
        <f>IF((ISNUMBER(Отчет!CZ21)),Отчет!CZ21,"")</f>
        <v>0</v>
      </c>
      <c r="BJ16" s="21">
        <f>IF((ISNUMBER(Отчет!DA21)),Отчет!DA21,"")</f>
        <v>0</v>
      </c>
      <c r="BK16" s="21">
        <f>IF((ISNUMBER(Отчет!DD21)),Отчет!DD21,"")</f>
        <v>0</v>
      </c>
      <c r="BL16" s="21">
        <f>IF((ISNUMBER(Отчет!DG21)),Отчет!DG21,"")</f>
        <v>0</v>
      </c>
      <c r="BM16" s="21">
        <f>IF((ISNUMBER(Отчет!DJ21)),Отчет!DJ21,"")</f>
        <v>0</v>
      </c>
      <c r="BN16" s="21">
        <f>IF((ISNUMBER(Отчет!DK21)),Отчет!DK21,"")</f>
        <v>0</v>
      </c>
      <c r="BO16" s="21">
        <f>IF((ISNUMBER(Отчет!DP21)),Отчет!DP21,"")</f>
        <v>0</v>
      </c>
      <c r="BP16" s="21">
        <f>IF((ISNUMBER(Отчет!DQ21)),Отчет!DQ21,"")</f>
        <v>0</v>
      </c>
      <c r="BQ16" s="21">
        <f>IF((ISNUMBER(Отчет!DT21)),Отчет!DT21,"")</f>
        <v>0</v>
      </c>
      <c r="BR16" s="21">
        <f>IF((ISNUMBER(Отчет!DW21)),Отчет!DW21,"")</f>
        <v>0</v>
      </c>
      <c r="BS16" s="21">
        <f>IF((ISNUMBER(Отчет!DZ21)),Отчет!DZ21,"")</f>
        <v>0</v>
      </c>
      <c r="BT16" s="21">
        <f>IF((ISNUMBER(Отчет!EA21)),Отчет!EA21,"")</f>
        <v>0</v>
      </c>
      <c r="BU16" s="21">
        <f>IF((ISNUMBER(Отчет!ED21)),Отчет!ED21,"")</f>
        <v>0</v>
      </c>
      <c r="BV16" s="21">
        <f>IF((ISNUMBER(Отчет!EE21)),Отчет!EE21,"")</f>
        <v>0</v>
      </c>
      <c r="BW16" s="21">
        <f>IF((ISNUMBER(Отчет!EF21)),Отчет!EF21,"")</f>
        <v>0</v>
      </c>
      <c r="BX16" s="21">
        <f>IF((ISNUMBER(Отчет!EG21)),Отчет!EG21,"")</f>
        <v>0</v>
      </c>
      <c r="BY16" s="21">
        <f>IF((ISNUMBER(Отчет!EH21)),Отчет!EH21,"")</f>
        <v>0</v>
      </c>
      <c r="BZ16" s="21">
        <f>IF((ISNUMBER(Отчет!EI21)),Отчет!EI21,"")</f>
        <v>0</v>
      </c>
      <c r="CA16" s="21">
        <f>IF((ISNUMBER(Отчет!EK21)),Отчет!EK21,"")</f>
        <v>0</v>
      </c>
      <c r="CB16" s="21">
        <f>IF((ISNUMBER(Отчет!EN21)),Отчет!EN21,"")</f>
        <v>0</v>
      </c>
      <c r="CC16" s="21">
        <f>IF((ISNUMBER(Отчет!EP21)),Отчет!EP21,"")</f>
        <v>0</v>
      </c>
      <c r="CD16" s="21">
        <f>IF((ISNUMBER(Отчет!EQ21)),Отчет!EQ21,"")</f>
        <v>0</v>
      </c>
      <c r="CE16" s="21">
        <f>IF((ISNUMBER(Отчет!ER21)),Отчет!ER21,"")</f>
        <v>0</v>
      </c>
      <c r="CF16" s="21">
        <f>IF((ISNUMBER(Отчет!ES21)),Отчет!ES21,"")</f>
        <v>0</v>
      </c>
      <c r="CG16" s="21">
        <f>IF((ISNUMBER(Отчет!EZ21)),Отчет!EZ21,"")</f>
        <v>0</v>
      </c>
      <c r="CH16" s="21">
        <f>IF((ISNUMBER(Отчет!FA21)),Отчет!FA21,"")</f>
        <v>0</v>
      </c>
      <c r="CI16" s="21">
        <f>IF((ISNUMBER(Отчет!FB21)),Отчет!FB21,"")</f>
        <v>0</v>
      </c>
      <c r="CJ16" s="21">
        <f>IF((ISNUMBER(Отчет!FC21)),Отчет!FC21,"")</f>
        <v>0</v>
      </c>
      <c r="CK16" s="21">
        <f>IF((ISNUMBER(Отчет!FD21)),Отчет!FD21,"")</f>
        <v>0</v>
      </c>
      <c r="CL16" s="21">
        <f>IF((ISNUMBER(Отчет!FE21)),Отчет!FE21,"")</f>
        <v>0</v>
      </c>
      <c r="CM16" s="21">
        <f>IF((ISNUMBER(Отчет!FH21)),Отчет!FH21,"")</f>
        <v>0</v>
      </c>
      <c r="CN16" s="21">
        <f>IF((ISNUMBER(Отчет!FI21)),Отчет!FI21,"")</f>
        <v>0</v>
      </c>
      <c r="CO16" s="21">
        <f>IF((ISNUMBER(Отчет!FJ21)),Отчет!FJ21,"")</f>
        <v>0</v>
      </c>
      <c r="CP16" s="21">
        <f>IF((ISNUMBER(Отчет!FK21)),Отчет!FK21,"")</f>
        <v>0</v>
      </c>
      <c r="CQ16" s="21">
        <f>IF((ISNUMBER(Отчет!FL21)),Отчет!FL21,"")</f>
        <v>0</v>
      </c>
      <c r="CR16" s="21">
        <f>IF((ISNUMBER(Отчет!FM21)),Отчет!FM21,"")</f>
        <v>0</v>
      </c>
      <c r="CS16" s="21">
        <f>IF((ISNUMBER(Отчет!FN21)),Отчет!FN21,"")</f>
        <v>0</v>
      </c>
      <c r="CT16" s="21">
        <f>IF((ISNUMBER(Отчет!FO21)),Отчет!FO21,"")</f>
        <v>0</v>
      </c>
      <c r="CU16" s="21">
        <f>IF((ISNUMBER(Отчет!FP21)),Отчет!FP21,"")</f>
        <v>0</v>
      </c>
      <c r="CV16" s="21">
        <f>IF((ISNUMBER(Отчет!FQ21)),Отчет!FQ21,"")</f>
        <v>0</v>
      </c>
      <c r="CW16" s="21">
        <f>IF((ISNUMBER(Отчет!FR21)),Отчет!FR21,"")</f>
        <v>0</v>
      </c>
      <c r="CX16" s="21">
        <f>IF((ISNUMBER(Отчет!FS21)),Отчет!FS21,"")</f>
        <v>0</v>
      </c>
      <c r="CY16" s="21">
        <f>IF((ISNUMBER(Отчет!FT21)),Отчет!FT21,"")</f>
        <v>0</v>
      </c>
      <c r="CZ16" s="21">
        <f>IF((ISNUMBER(Отчет!FU21)),Отчет!FU21,"")</f>
        <v>0</v>
      </c>
      <c r="DA16" s="21">
        <f>IF((ISNUMBER(Отчет!FV21)),Отчет!FV21,"")</f>
        <v>0</v>
      </c>
      <c r="DB16" s="21">
        <f>IF((ISNUMBER(Отчет!FW21)),Отчет!FW21,"")</f>
        <v>0</v>
      </c>
      <c r="DC16" s="21">
        <f>IF((ISNUMBER(Отчет!FX21)),Отчет!FX21,"")</f>
        <v>0</v>
      </c>
      <c r="DD16" s="21">
        <f>IF((ISNUMBER(Отчет!FY21)),Отчет!FY21,"")</f>
        <v>0</v>
      </c>
      <c r="DE16" s="21">
        <f>IF((ISNUMBER(Отчет!FZ21)),Отчет!FZ21,"")</f>
        <v>0</v>
      </c>
      <c r="DF16" s="21">
        <f>IF((ISNUMBER(Отчет!GA21)),Отчет!GA21,"")</f>
        <v>0</v>
      </c>
      <c r="DG16" s="21">
        <f>IF((ISNUMBER(Отчет!GB21)),Отчет!GB21,"")</f>
        <v>0</v>
      </c>
      <c r="DH16" s="21">
        <f>IF((ISNUMBER(Отчет!GC21)),Отчет!GC21,"")</f>
        <v>0</v>
      </c>
      <c r="DI16" s="21">
        <f>IF((ISNUMBER(Отчет!GD21)),Отчет!GD21,"")</f>
        <v>0</v>
      </c>
      <c r="DJ16" s="21">
        <f>IF((ISNUMBER(Отчет!GE21)),Отчет!GE21,"")</f>
        <v>0</v>
      </c>
      <c r="DK16" s="21">
        <f>IF((ISNUMBER(Отчет!GF21)),Отчет!GF21,"")</f>
        <v>0</v>
      </c>
      <c r="DL16" s="21">
        <f>IF((ISNUMBER(Отчет!GI21)),Отчет!GI21,"")</f>
        <v>0</v>
      </c>
      <c r="DM16" s="21">
        <f>IF((ISNUMBER(Отчет!GJ21)),Отчет!GJ21,"")</f>
        <v>0</v>
      </c>
      <c r="DN16" s="21">
        <f>IF((ISNUMBER(Отчет!GK21)),Отчет!GK21,"")</f>
        <v>0</v>
      </c>
      <c r="DO16" s="21">
        <f>IF((ISNUMBER(Отчет!GL21)),Отчет!GL21,"")</f>
        <v>0</v>
      </c>
      <c r="DP16" s="21">
        <f>IF((ISNUMBER(Отчет!GO21)),Отчет!GO21,"")</f>
        <v>0</v>
      </c>
      <c r="DQ16" s="21">
        <f>IF((ISNUMBER(Отчет!GP21)),Отчет!GP21,"")</f>
        <v>0</v>
      </c>
      <c r="DR16" s="21">
        <f>IF((ISNUMBER(Отчет!GQ21)),Отчет!GQ21,"")</f>
        <v>0</v>
      </c>
      <c r="DS16" s="21">
        <f>IF((ISNUMBER(Отчет!GR21)),Отчет!GR21,"")</f>
        <v>0</v>
      </c>
      <c r="DT16" s="21">
        <f>IF((ISNUMBER(Отчет!GU21)),Отчет!GU21,"")</f>
        <v>0</v>
      </c>
      <c r="DU16" s="21">
        <f>IF((ISNUMBER(Отчет!GV21)),Отчет!GV21,"")</f>
        <v>0</v>
      </c>
    </row>
    <row r="17" spans="1:125" x14ac:dyDescent="0.2">
      <c r="A17" s="19">
        <v>33235</v>
      </c>
      <c r="B17" s="20" t="s">
        <v>94</v>
      </c>
      <c r="C17" s="21">
        <f>IF((ISNUMBER(Отчет!D22)),Отчет!D22,"")</f>
        <v>0</v>
      </c>
      <c r="D17" s="21">
        <f>IF((ISNUMBER(Отчет!E22)),Отчет!E22,"")</f>
        <v>0</v>
      </c>
      <c r="E17" s="21">
        <f>IF((ISNUMBER(Отчет!F22)),Отчет!F22,"")</f>
        <v>0</v>
      </c>
      <c r="F17" s="21">
        <f>IF((ISNUMBER(Отчет!G22)),Отчет!G22,"")</f>
        <v>0</v>
      </c>
      <c r="G17" s="21">
        <f>IF((ISNUMBER(Отчет!J22)),Отчет!J22,"")</f>
        <v>846</v>
      </c>
      <c r="H17" s="21">
        <f>IF((ISNUMBER(Отчет!K22)),Отчет!K22,"")</f>
        <v>846</v>
      </c>
      <c r="I17" s="21">
        <f>IF((ISNUMBER(Отчет!L22)),Отчет!L22,"")</f>
        <v>846</v>
      </c>
      <c r="J17" s="21">
        <f>IF((ISNUMBER(Отчет!O22)),Отчет!O22,"")</f>
        <v>846</v>
      </c>
      <c r="K17" s="21">
        <f>IF((ISNUMBER(Отчет!R22)),Отчет!R22,"")</f>
        <v>1506.5</v>
      </c>
      <c r="L17" s="21">
        <f>IF((ISNUMBER(Отчет!S22)),Отчет!S22,"")</f>
        <v>1506.5</v>
      </c>
      <c r="M17" s="21">
        <f>IF((ISNUMBER(Отчет!V22)),Отчет!V22,"")</f>
        <v>0</v>
      </c>
      <c r="N17" s="21">
        <f>IF((ISNUMBER(Отчет!W22)),Отчет!W22,"")</f>
        <v>0</v>
      </c>
      <c r="O17" s="21">
        <f>IF((ISNUMBER(Отчет!X22)),Отчет!X22,"")</f>
        <v>0</v>
      </c>
      <c r="P17" s="21">
        <f>IF((ISNUMBER(Отчет!Y22)),Отчет!Y22,"")</f>
        <v>0</v>
      </c>
      <c r="Q17" s="21">
        <f>IF((ISNUMBER(Отчет!Z22)),Отчет!Z22,"")</f>
        <v>0</v>
      </c>
      <c r="R17" s="21">
        <f>IF((ISNUMBER(Отчет!AA22)),Отчет!AA22,"")</f>
        <v>0</v>
      </c>
      <c r="S17" s="21">
        <f>IF((ISNUMBER(Отчет!AD22)),Отчет!AD22,"")</f>
        <v>0</v>
      </c>
      <c r="T17" s="21">
        <f>IF((ISNUMBER(Отчет!AE22)),Отчет!AE22,"")</f>
        <v>0</v>
      </c>
      <c r="U17" s="21">
        <f>IF((ISNUMBER(Отчет!AF22)),Отчет!AF22,"")</f>
        <v>0</v>
      </c>
      <c r="V17" s="21">
        <f>IF((ISNUMBER(Отчет!AG22)),Отчет!AG22,"")</f>
        <v>0</v>
      </c>
      <c r="W17" s="21">
        <f>IF((ISNUMBER(Отчет!AH22)),Отчет!AH22,"")</f>
        <v>0</v>
      </c>
      <c r="X17" s="21">
        <f>IF((ISNUMBER(Отчет!AI22)),Отчет!AI22,"")</f>
        <v>0</v>
      </c>
      <c r="Y17" s="21">
        <f>IF((ISNUMBER(Отчет!AL22)),Отчет!AL22,"")</f>
        <v>846</v>
      </c>
      <c r="Z17" s="21">
        <f>IF((ISNUMBER(Отчет!AM22)),Отчет!AM22,"")</f>
        <v>846</v>
      </c>
      <c r="AA17" s="21">
        <f>IF((ISNUMBER(Отчет!AN22)),Отчет!AN22,"")</f>
        <v>846</v>
      </c>
      <c r="AB17" s="21">
        <f>IF((ISNUMBER(Отчет!AO22)),Отчет!AO22,"")</f>
        <v>846</v>
      </c>
      <c r="AC17" s="21">
        <f>IF((ISNUMBER(Отчет!AP22)),Отчет!AP22,"")</f>
        <v>1506.5</v>
      </c>
      <c r="AD17" s="21">
        <f>IF((ISNUMBER(Отчет!AQ22)),Отчет!AQ22,"")</f>
        <v>1506.5</v>
      </c>
      <c r="AE17" s="21">
        <f>IF((ISNUMBER(Отчет!AT22)),Отчет!AT22,"")</f>
        <v>0</v>
      </c>
      <c r="AF17" s="21">
        <f>IF((ISNUMBER(Отчет!AU22)),Отчет!AU22,"")</f>
        <v>0</v>
      </c>
      <c r="AG17" s="21">
        <f>IF((ISNUMBER(Отчет!AV22)),Отчет!AV22,"")</f>
        <v>0</v>
      </c>
      <c r="AH17" s="21">
        <f>IF((ISNUMBER(Отчет!AW22)),Отчет!AW22,"")</f>
        <v>0</v>
      </c>
      <c r="AI17" s="21">
        <f>IF((ISNUMBER(Отчет!AX22)),Отчет!AX22,"")</f>
        <v>0</v>
      </c>
      <c r="AJ17" s="21">
        <f>IF((ISNUMBER(Отчет!AY22)),Отчет!AY22,"")</f>
        <v>0</v>
      </c>
      <c r="AK17" s="21">
        <f>IF((ISNUMBER(Отчет!BB22)),Отчет!BB22,"")</f>
        <v>0</v>
      </c>
      <c r="AL17" s="21">
        <f>IF((ISNUMBER(Отчет!BC22)),Отчет!BC22,"")</f>
        <v>0</v>
      </c>
      <c r="AM17" s="21">
        <f>IF((ISNUMBER(Отчет!BD22)),Отчет!BD22,"")</f>
        <v>0</v>
      </c>
      <c r="AN17" s="21">
        <f>IF((ISNUMBER(Отчет!BE22)),Отчет!BE22,"")</f>
        <v>0</v>
      </c>
      <c r="AO17" s="21">
        <f>IF((ISNUMBER(Отчет!BF22)),Отчет!BF22,"")</f>
        <v>0</v>
      </c>
      <c r="AP17" s="21">
        <f>IF((ISNUMBER(Отчет!BG22)),Отчет!BG22,"")</f>
        <v>0</v>
      </c>
      <c r="AQ17" s="21">
        <f>IF((ISNUMBER(Отчет!BJ22)),Отчет!BJ22,"")</f>
        <v>0</v>
      </c>
      <c r="AR17" s="21">
        <f>IF((ISNUMBER(Отчет!BK22)),Отчет!BK22,"")</f>
        <v>0</v>
      </c>
      <c r="AS17" s="21">
        <f>IF((ISNUMBER(Отчет!BL22)),Отчет!BL22,"")</f>
        <v>0</v>
      </c>
      <c r="AT17" s="21">
        <f>IF((ISNUMBER(Отчет!BM22)),Отчет!BM22,"")</f>
        <v>0</v>
      </c>
      <c r="AU17" s="21">
        <f>IF((ISNUMBER(Отчет!BN22)),Отчет!BN22,"")</f>
        <v>0</v>
      </c>
      <c r="AV17" s="21">
        <f>IF((ISNUMBER(Отчет!BO22)),Отчет!BO22,"")</f>
        <v>0</v>
      </c>
      <c r="AW17" s="21">
        <f>IF((ISNUMBER(Отчет!BR22)),Отчет!BR22,"")</f>
        <v>0</v>
      </c>
      <c r="AX17" s="21">
        <f>IF((ISNUMBER(Отчет!BS22)),Отчет!BS22,"")</f>
        <v>0</v>
      </c>
      <c r="AY17" s="21">
        <f>IF((ISNUMBER(Отчет!BT22)),Отчет!BT22,"")</f>
        <v>0</v>
      </c>
      <c r="AZ17" s="21">
        <f>IF((ISNUMBER(Отчет!BU22)),Отчет!BU22,"")</f>
        <v>0</v>
      </c>
      <c r="BA17" s="21">
        <f>IF((ISNUMBER(Отчет!BV22)),Отчет!BV22,"")</f>
        <v>0</v>
      </c>
      <c r="BB17" s="21">
        <f>IF((ISNUMBER(Отчет!BW22)),Отчет!BW22,"")</f>
        <v>0</v>
      </c>
      <c r="BC17" s="21">
        <f>IF((ISNUMBER(Отчет!CJ22)),Отчет!CJ22,"")</f>
        <v>0</v>
      </c>
      <c r="BD17" s="21">
        <f>IF((ISNUMBER(Отчет!CK22)),Отчет!CK22,"")</f>
        <v>0</v>
      </c>
      <c r="BE17" s="21">
        <f>IF((ISNUMBER(Отчет!CN22)),Отчет!CN22,"")</f>
        <v>0</v>
      </c>
      <c r="BF17" s="21">
        <f>IF((ISNUMBER(Отчет!CQ22)),Отчет!CQ22,"")</f>
        <v>0</v>
      </c>
      <c r="BG17" s="21">
        <f>IF((ISNUMBER(Отчет!CT22)),Отчет!CT22,"")</f>
        <v>0</v>
      </c>
      <c r="BH17" s="21">
        <f>IF((ISNUMBER(Отчет!CU22)),Отчет!CU22,"")</f>
        <v>0</v>
      </c>
      <c r="BI17" s="21">
        <f>IF((ISNUMBER(Отчет!CZ22)),Отчет!CZ22,"")</f>
        <v>0</v>
      </c>
      <c r="BJ17" s="21">
        <f>IF((ISNUMBER(Отчет!DA22)),Отчет!DA22,"")</f>
        <v>0</v>
      </c>
      <c r="BK17" s="21">
        <f>IF((ISNUMBER(Отчет!DD22)),Отчет!DD22,"")</f>
        <v>0</v>
      </c>
      <c r="BL17" s="21">
        <f>IF((ISNUMBER(Отчет!DG22)),Отчет!DG22,"")</f>
        <v>0</v>
      </c>
      <c r="BM17" s="21">
        <f>IF((ISNUMBER(Отчет!DJ22)),Отчет!DJ22,"")</f>
        <v>0</v>
      </c>
      <c r="BN17" s="21">
        <f>IF((ISNUMBER(Отчет!DK22)),Отчет!DK22,"")</f>
        <v>0</v>
      </c>
      <c r="BO17" s="21">
        <f>IF((ISNUMBER(Отчет!DP22)),Отчет!DP22,"")</f>
        <v>0</v>
      </c>
      <c r="BP17" s="21">
        <f>IF((ISNUMBER(Отчет!DQ22)),Отчет!DQ22,"")</f>
        <v>0</v>
      </c>
      <c r="BQ17" s="21">
        <f>IF((ISNUMBER(Отчет!DT22)),Отчет!DT22,"")</f>
        <v>0</v>
      </c>
      <c r="BR17" s="21">
        <f>IF((ISNUMBER(Отчет!DW22)),Отчет!DW22,"")</f>
        <v>0</v>
      </c>
      <c r="BS17" s="21">
        <f>IF((ISNUMBER(Отчет!DZ22)),Отчет!DZ22,"")</f>
        <v>0</v>
      </c>
      <c r="BT17" s="21">
        <f>IF((ISNUMBER(Отчет!EA22)),Отчет!EA22,"")</f>
        <v>0</v>
      </c>
      <c r="BU17" s="21">
        <f>IF((ISNUMBER(Отчет!ED22)),Отчет!ED22,"")</f>
        <v>0</v>
      </c>
      <c r="BV17" s="21">
        <f>IF((ISNUMBER(Отчет!EE22)),Отчет!EE22,"")</f>
        <v>0</v>
      </c>
      <c r="BW17" s="21">
        <f>IF((ISNUMBER(Отчет!EF22)),Отчет!EF22,"")</f>
        <v>460</v>
      </c>
      <c r="BX17" s="21">
        <f>IF((ISNUMBER(Отчет!EG22)),Отчет!EG22,"")</f>
        <v>460</v>
      </c>
      <c r="BY17" s="21">
        <f>IF((ISNUMBER(Отчет!EH22)),Отчет!EH22,"")</f>
        <v>257</v>
      </c>
      <c r="BZ17" s="21">
        <f>IF((ISNUMBER(Отчет!EI22)),Отчет!EI22,"")</f>
        <v>257</v>
      </c>
      <c r="CA17" s="21">
        <f>IF((ISNUMBER(Отчет!EK22)),Отчет!EK22,"")</f>
        <v>200</v>
      </c>
      <c r="CB17" s="21">
        <f>IF((ISNUMBER(Отчет!EN22)),Отчет!EN22,"")</f>
        <v>200</v>
      </c>
      <c r="CC17" s="21">
        <f>IF((ISNUMBER(Отчет!EP22)),Отчет!EP22,"")</f>
        <v>0</v>
      </c>
      <c r="CD17" s="21">
        <f>IF((ISNUMBER(Отчет!EQ22)),Отчет!EQ22,"")</f>
        <v>0</v>
      </c>
      <c r="CE17" s="21">
        <f>IF((ISNUMBER(Отчет!ER22)),Отчет!ER22,"")</f>
        <v>0</v>
      </c>
      <c r="CF17" s="21">
        <f>IF((ISNUMBER(Отчет!ES22)),Отчет!ES22,"")</f>
        <v>0</v>
      </c>
      <c r="CG17" s="21">
        <f>IF((ISNUMBER(Отчет!EZ22)),Отчет!EZ22,"")</f>
        <v>0</v>
      </c>
      <c r="CH17" s="21">
        <f>IF((ISNUMBER(Отчет!FA22)),Отчет!FA22,"")</f>
        <v>0</v>
      </c>
      <c r="CI17" s="21">
        <f>IF((ISNUMBER(Отчет!FB22)),Отчет!FB22,"")</f>
        <v>0</v>
      </c>
      <c r="CJ17" s="21">
        <f>IF((ISNUMBER(Отчет!FC22)),Отчет!FC22,"")</f>
        <v>0</v>
      </c>
      <c r="CK17" s="21">
        <f>IF((ISNUMBER(Отчет!FD22)),Отчет!FD22,"")</f>
        <v>0</v>
      </c>
      <c r="CL17" s="21">
        <f>IF((ISNUMBER(Отчет!FE22)),Отчет!FE22,"")</f>
        <v>0</v>
      </c>
      <c r="CM17" s="21">
        <f>IF((ISNUMBER(Отчет!FH22)),Отчет!FH22,"")</f>
        <v>0</v>
      </c>
      <c r="CN17" s="21">
        <f>IF((ISNUMBER(Отчет!FI22)),Отчет!FI22,"")</f>
        <v>0</v>
      </c>
      <c r="CO17" s="21">
        <f>IF((ISNUMBER(Отчет!FJ22)),Отчет!FJ22,"")</f>
        <v>0</v>
      </c>
      <c r="CP17" s="21">
        <f>IF((ISNUMBER(Отчет!FK22)),Отчет!FK22,"")</f>
        <v>0</v>
      </c>
      <c r="CQ17" s="21">
        <f>IF((ISNUMBER(Отчет!FL22)),Отчет!FL22,"")</f>
        <v>0</v>
      </c>
      <c r="CR17" s="21">
        <f>IF((ISNUMBER(Отчет!FM22)),Отчет!FM22,"")</f>
        <v>0</v>
      </c>
      <c r="CS17" s="21">
        <f>IF((ISNUMBER(Отчет!FN22)),Отчет!FN22,"")</f>
        <v>0</v>
      </c>
      <c r="CT17" s="21">
        <f>IF((ISNUMBER(Отчет!FO22)),Отчет!FO22,"")</f>
        <v>0</v>
      </c>
      <c r="CU17" s="21">
        <f>IF((ISNUMBER(Отчет!FP22)),Отчет!FP22,"")</f>
        <v>0</v>
      </c>
      <c r="CV17" s="21">
        <f>IF((ISNUMBER(Отчет!FQ22)),Отчет!FQ22,"")</f>
        <v>0</v>
      </c>
      <c r="CW17" s="21">
        <f>IF((ISNUMBER(Отчет!FR22)),Отчет!FR22,"")</f>
        <v>0</v>
      </c>
      <c r="CX17" s="21">
        <f>IF((ISNUMBER(Отчет!FS22)),Отчет!FS22,"")</f>
        <v>0</v>
      </c>
      <c r="CY17" s="21">
        <f>IF((ISNUMBER(Отчет!FT22)),Отчет!FT22,"")</f>
        <v>0</v>
      </c>
      <c r="CZ17" s="21">
        <f>IF((ISNUMBER(Отчет!FU22)),Отчет!FU22,"")</f>
        <v>0</v>
      </c>
      <c r="DA17" s="21">
        <f>IF((ISNUMBER(Отчет!FV22)),Отчет!FV22,"")</f>
        <v>0</v>
      </c>
      <c r="DB17" s="21">
        <f>IF((ISNUMBER(Отчет!FW22)),Отчет!FW22,"")</f>
        <v>0</v>
      </c>
      <c r="DC17" s="21">
        <f>IF((ISNUMBER(Отчет!FX22)),Отчет!FX22,"")</f>
        <v>0</v>
      </c>
      <c r="DD17" s="21">
        <f>IF((ISNUMBER(Отчет!FY22)),Отчет!FY22,"")</f>
        <v>0</v>
      </c>
      <c r="DE17" s="21">
        <f>IF((ISNUMBER(Отчет!FZ22)),Отчет!FZ22,"")</f>
        <v>0</v>
      </c>
      <c r="DF17" s="21">
        <f>IF((ISNUMBER(Отчет!GA22)),Отчет!GA22,"")</f>
        <v>0</v>
      </c>
      <c r="DG17" s="21">
        <f>IF((ISNUMBER(Отчет!GB22)),Отчет!GB22,"")</f>
        <v>0</v>
      </c>
      <c r="DH17" s="21">
        <f>IF((ISNUMBER(Отчет!GC22)),Отчет!GC22,"")</f>
        <v>0</v>
      </c>
      <c r="DI17" s="21">
        <f>IF((ISNUMBER(Отчет!GD22)),Отчет!GD22,"")</f>
        <v>0</v>
      </c>
      <c r="DJ17" s="21">
        <f>IF((ISNUMBER(Отчет!GE22)),Отчет!GE22,"")</f>
        <v>0</v>
      </c>
      <c r="DK17" s="21">
        <f>IF((ISNUMBER(Отчет!GF22)),Отчет!GF22,"")</f>
        <v>0</v>
      </c>
      <c r="DL17" s="21">
        <f>IF((ISNUMBER(Отчет!GI22)),Отчет!GI22,"")</f>
        <v>0</v>
      </c>
      <c r="DM17" s="21">
        <f>IF((ISNUMBER(Отчет!GJ22)),Отчет!GJ22,"")</f>
        <v>0</v>
      </c>
      <c r="DN17" s="21">
        <f>IF((ISNUMBER(Отчет!GK22)),Отчет!GK22,"")</f>
        <v>0</v>
      </c>
      <c r="DO17" s="21">
        <f>IF((ISNUMBER(Отчет!GL22)),Отчет!GL22,"")</f>
        <v>0</v>
      </c>
      <c r="DP17" s="21">
        <f>IF((ISNUMBER(Отчет!GO22)),Отчет!GO22,"")</f>
        <v>0</v>
      </c>
      <c r="DQ17" s="21">
        <f>IF((ISNUMBER(Отчет!GP22)),Отчет!GP22,"")</f>
        <v>0</v>
      </c>
      <c r="DR17" s="21">
        <f>IF((ISNUMBER(Отчет!GQ22)),Отчет!GQ22,"")</f>
        <v>0</v>
      </c>
      <c r="DS17" s="21">
        <f>IF((ISNUMBER(Отчет!GR22)),Отчет!GR22,"")</f>
        <v>0</v>
      </c>
      <c r="DT17" s="21">
        <f>IF((ISNUMBER(Отчет!GU22)),Отчет!GU22,"")</f>
        <v>0</v>
      </c>
      <c r="DU17" s="21">
        <f>IF((ISNUMBER(Отчет!GV22)),Отчет!GV22,"")</f>
        <v>0</v>
      </c>
    </row>
    <row r="18" spans="1:125" x14ac:dyDescent="0.2">
      <c r="A18" s="19">
        <v>33249</v>
      </c>
      <c r="B18" s="20" t="s">
        <v>102</v>
      </c>
      <c r="C18" s="21">
        <f>IF((ISNUMBER(Отчет!D23)),Отчет!D23,"")</f>
        <v>0</v>
      </c>
      <c r="D18" s="21">
        <f>IF((ISNUMBER(Отчет!E23)),Отчет!E23,"")</f>
        <v>0</v>
      </c>
      <c r="E18" s="21">
        <f>IF((ISNUMBER(Отчет!F23)),Отчет!F23,"")</f>
        <v>103</v>
      </c>
      <c r="F18" s="21">
        <f>IF((ISNUMBER(Отчет!G23)),Отчет!G23,"")</f>
        <v>103</v>
      </c>
      <c r="G18" s="21">
        <f>IF((ISNUMBER(Отчет!J23)),Отчет!J23,"")</f>
        <v>921</v>
      </c>
      <c r="H18" s="21">
        <f>IF((ISNUMBER(Отчет!K23)),Отчет!K23,"")</f>
        <v>921</v>
      </c>
      <c r="I18" s="21">
        <f>IF((ISNUMBER(Отчет!L23)),Отчет!L23,"")</f>
        <v>921</v>
      </c>
      <c r="J18" s="21">
        <f>IF((ISNUMBER(Отчет!O23)),Отчет!O23,"")</f>
        <v>921</v>
      </c>
      <c r="K18" s="21">
        <f>IF((ISNUMBER(Отчет!R23)),Отчет!R23,"")</f>
        <v>2012</v>
      </c>
      <c r="L18" s="21">
        <f>IF((ISNUMBER(Отчет!S23)),Отчет!S23,"")</f>
        <v>2012</v>
      </c>
      <c r="M18" s="21">
        <f>IF((ISNUMBER(Отчет!V23)),Отчет!V23,"")</f>
        <v>264</v>
      </c>
      <c r="N18" s="21">
        <f>IF((ISNUMBER(Отчет!W23)),Отчет!W23,"")</f>
        <v>264</v>
      </c>
      <c r="O18" s="21">
        <f>IF((ISNUMBER(Отчет!X23)),Отчет!X23,"")</f>
        <v>264</v>
      </c>
      <c r="P18" s="21">
        <f>IF((ISNUMBER(Отчет!Y23)),Отчет!Y23,"")</f>
        <v>264</v>
      </c>
      <c r="Q18" s="21">
        <f>IF((ISNUMBER(Отчет!Z23)),Отчет!Z23,"")</f>
        <v>510</v>
      </c>
      <c r="R18" s="21">
        <f>IF((ISNUMBER(Отчет!AA23)),Отчет!AA23,"")</f>
        <v>510</v>
      </c>
      <c r="S18" s="21">
        <f>IF((ISNUMBER(Отчет!AD23)),Отчет!AD23,"")</f>
        <v>515</v>
      </c>
      <c r="T18" s="21">
        <f>IF((ISNUMBER(Отчет!AE23)),Отчет!AE23,"")</f>
        <v>515</v>
      </c>
      <c r="U18" s="21">
        <f>IF((ISNUMBER(Отчет!AF23)),Отчет!AF23,"")</f>
        <v>515</v>
      </c>
      <c r="V18" s="21">
        <f>IF((ISNUMBER(Отчет!AG23)),Отчет!AG23,"")</f>
        <v>515</v>
      </c>
      <c r="W18" s="21">
        <f>IF((ISNUMBER(Отчет!AH23)),Отчет!AH23,"")</f>
        <v>1099</v>
      </c>
      <c r="X18" s="21">
        <f>IF((ISNUMBER(Отчет!AI23)),Отчет!AI23,"")</f>
        <v>1099</v>
      </c>
      <c r="Y18" s="21">
        <f>IF((ISNUMBER(Отчет!AL23)),Отчет!AL23,"")</f>
        <v>142</v>
      </c>
      <c r="Z18" s="21">
        <f>IF((ISNUMBER(Отчет!AM23)),Отчет!AM23,"")</f>
        <v>142</v>
      </c>
      <c r="AA18" s="21">
        <f>IF((ISNUMBER(Отчет!AN23)),Отчет!AN23,"")</f>
        <v>142</v>
      </c>
      <c r="AB18" s="21">
        <f>IF((ISNUMBER(Отчет!AO23)),Отчет!AO23,"")</f>
        <v>142</v>
      </c>
      <c r="AC18" s="21">
        <f>IF((ISNUMBER(Отчет!AP23)),Отчет!AP23,"")</f>
        <v>403</v>
      </c>
      <c r="AD18" s="21">
        <f>IF((ISNUMBER(Отчет!AQ23)),Отчет!AQ23,"")</f>
        <v>403</v>
      </c>
      <c r="AE18" s="21">
        <f>IF((ISNUMBER(Отчет!AT23)),Отчет!AT23,"")</f>
        <v>0</v>
      </c>
      <c r="AF18" s="21">
        <f>IF((ISNUMBER(Отчет!AU23)),Отчет!AU23,"")</f>
        <v>0</v>
      </c>
      <c r="AG18" s="21">
        <f>IF((ISNUMBER(Отчет!AV23)),Отчет!AV23,"")</f>
        <v>0</v>
      </c>
      <c r="AH18" s="21">
        <f>IF((ISNUMBER(Отчет!AW23)),Отчет!AW23,"")</f>
        <v>0</v>
      </c>
      <c r="AI18" s="21">
        <f>IF((ISNUMBER(Отчет!AX23)),Отчет!AX23,"")</f>
        <v>0</v>
      </c>
      <c r="AJ18" s="21">
        <f>IF((ISNUMBER(Отчет!AY23)),Отчет!AY23,"")</f>
        <v>0</v>
      </c>
      <c r="AK18" s="21">
        <f>IF((ISNUMBER(Отчет!BB23)),Отчет!BB23,"")</f>
        <v>0</v>
      </c>
      <c r="AL18" s="21">
        <f>IF((ISNUMBER(Отчет!BC23)),Отчет!BC23,"")</f>
        <v>0</v>
      </c>
      <c r="AM18" s="21">
        <f>IF((ISNUMBER(Отчет!BD23)),Отчет!BD23,"")</f>
        <v>0</v>
      </c>
      <c r="AN18" s="21">
        <f>IF((ISNUMBER(Отчет!BE23)),Отчет!BE23,"")</f>
        <v>0</v>
      </c>
      <c r="AO18" s="21">
        <f>IF((ISNUMBER(Отчет!BF23)),Отчет!BF23,"")</f>
        <v>0</v>
      </c>
      <c r="AP18" s="21">
        <f>IF((ISNUMBER(Отчет!BG23)),Отчет!BG23,"")</f>
        <v>0</v>
      </c>
      <c r="AQ18" s="21">
        <f>IF((ISNUMBER(Отчет!BJ23)),Отчет!BJ23,"")</f>
        <v>0</v>
      </c>
      <c r="AR18" s="21">
        <f>IF((ISNUMBER(Отчет!BK23)),Отчет!BK23,"")</f>
        <v>0</v>
      </c>
      <c r="AS18" s="21">
        <f>IF((ISNUMBER(Отчет!BL23)),Отчет!BL23,"")</f>
        <v>0</v>
      </c>
      <c r="AT18" s="21">
        <f>IF((ISNUMBER(Отчет!BM23)),Отчет!BM23,"")</f>
        <v>0</v>
      </c>
      <c r="AU18" s="21">
        <f>IF((ISNUMBER(Отчет!BN23)),Отчет!BN23,"")</f>
        <v>0</v>
      </c>
      <c r="AV18" s="21">
        <f>IF((ISNUMBER(Отчет!BO23)),Отчет!BO23,"")</f>
        <v>0</v>
      </c>
      <c r="AW18" s="21">
        <f>IF((ISNUMBER(Отчет!BR23)),Отчет!BR23,"")</f>
        <v>0</v>
      </c>
      <c r="AX18" s="21">
        <f>IF((ISNUMBER(Отчет!BS23)),Отчет!BS23,"")</f>
        <v>0</v>
      </c>
      <c r="AY18" s="21">
        <f>IF((ISNUMBER(Отчет!BT23)),Отчет!BT23,"")</f>
        <v>0</v>
      </c>
      <c r="AZ18" s="21">
        <f>IF((ISNUMBER(Отчет!BU23)),Отчет!BU23,"")</f>
        <v>0</v>
      </c>
      <c r="BA18" s="21">
        <f>IF((ISNUMBER(Отчет!BV23)),Отчет!BV23,"")</f>
        <v>0</v>
      </c>
      <c r="BB18" s="21">
        <f>IF((ISNUMBER(Отчет!BW23)),Отчет!BW23,"")</f>
        <v>0</v>
      </c>
      <c r="BC18" s="21">
        <f>IF((ISNUMBER(Отчет!CJ23)),Отчет!CJ23,"")</f>
        <v>0</v>
      </c>
      <c r="BD18" s="21">
        <f>IF((ISNUMBER(Отчет!CK23)),Отчет!CK23,"")</f>
        <v>0</v>
      </c>
      <c r="BE18" s="21">
        <f>IF((ISNUMBER(Отчет!CN23)),Отчет!CN23,"")</f>
        <v>0</v>
      </c>
      <c r="BF18" s="21">
        <f>IF((ISNUMBER(Отчет!CQ23)),Отчет!CQ23,"")</f>
        <v>0</v>
      </c>
      <c r="BG18" s="21">
        <f>IF((ISNUMBER(Отчет!CT23)),Отчет!CT23,"")</f>
        <v>0</v>
      </c>
      <c r="BH18" s="21">
        <f>IF((ISNUMBER(Отчет!CU23)),Отчет!CU23,"")</f>
        <v>0</v>
      </c>
      <c r="BI18" s="21">
        <f>IF((ISNUMBER(Отчет!CZ23)),Отчет!CZ23,"")</f>
        <v>0</v>
      </c>
      <c r="BJ18" s="21">
        <f>IF((ISNUMBER(Отчет!DA23)),Отчет!DA23,"")</f>
        <v>0</v>
      </c>
      <c r="BK18" s="21">
        <f>IF((ISNUMBER(Отчет!DD23)),Отчет!DD23,"")</f>
        <v>0</v>
      </c>
      <c r="BL18" s="21">
        <f>IF((ISNUMBER(Отчет!DG23)),Отчет!DG23,"")</f>
        <v>0</v>
      </c>
      <c r="BM18" s="21">
        <f>IF((ISNUMBER(Отчет!DJ23)),Отчет!DJ23,"")</f>
        <v>0</v>
      </c>
      <c r="BN18" s="21">
        <f>IF((ISNUMBER(Отчет!DK23)),Отчет!DK23,"")</f>
        <v>0</v>
      </c>
      <c r="BO18" s="21">
        <f>IF((ISNUMBER(Отчет!DP23)),Отчет!DP23,"")</f>
        <v>0</v>
      </c>
      <c r="BP18" s="21">
        <f>IF((ISNUMBER(Отчет!DQ23)),Отчет!DQ23,"")</f>
        <v>0</v>
      </c>
      <c r="BQ18" s="21">
        <f>IF((ISNUMBER(Отчет!DT23)),Отчет!DT23,"")</f>
        <v>0</v>
      </c>
      <c r="BR18" s="21">
        <f>IF((ISNUMBER(Отчет!DW23)),Отчет!DW23,"")</f>
        <v>0</v>
      </c>
      <c r="BS18" s="21">
        <f>IF((ISNUMBER(Отчет!DZ23)),Отчет!DZ23,"")</f>
        <v>0</v>
      </c>
      <c r="BT18" s="21">
        <f>IF((ISNUMBER(Отчет!EA23)),Отчет!EA23,"")</f>
        <v>0</v>
      </c>
      <c r="BU18" s="21">
        <f>IF((ISNUMBER(Отчет!ED23)),Отчет!ED23,"")</f>
        <v>0</v>
      </c>
      <c r="BV18" s="21">
        <f>IF((ISNUMBER(Отчет!EE23)),Отчет!EE23,"")</f>
        <v>0</v>
      </c>
      <c r="BW18" s="21">
        <f>IF((ISNUMBER(Отчет!EF23)),Отчет!EF23,"")</f>
        <v>517</v>
      </c>
      <c r="BX18" s="21">
        <f>IF((ISNUMBER(Отчет!EG23)),Отчет!EG23,"")</f>
        <v>517</v>
      </c>
      <c r="BY18" s="21">
        <f>IF((ISNUMBER(Отчет!EH23)),Отчет!EH23,"")</f>
        <v>746</v>
      </c>
      <c r="BZ18" s="21">
        <f>IF((ISNUMBER(Отчет!EI23)),Отчет!EI23,"")</f>
        <v>746</v>
      </c>
      <c r="CA18" s="21">
        <f>IF((ISNUMBER(Отчет!EK23)),Отчет!EK23,"")</f>
        <v>0</v>
      </c>
      <c r="CB18" s="21">
        <f>IF((ISNUMBER(Отчет!EN23)),Отчет!EN23,"")</f>
        <v>0</v>
      </c>
      <c r="CC18" s="21">
        <f>IF((ISNUMBER(Отчет!EP23)),Отчет!EP23,"")</f>
        <v>0</v>
      </c>
      <c r="CD18" s="21">
        <f>IF((ISNUMBER(Отчет!EQ23)),Отчет!EQ23,"")</f>
        <v>0</v>
      </c>
      <c r="CE18" s="21">
        <f>IF((ISNUMBER(Отчет!ER23)),Отчет!ER23,"")</f>
        <v>0</v>
      </c>
      <c r="CF18" s="21">
        <f>IF((ISNUMBER(Отчет!ES23)),Отчет!ES23,"")</f>
        <v>0</v>
      </c>
      <c r="CG18" s="21">
        <f>IF((ISNUMBER(Отчет!EZ23)),Отчет!EZ23,"")</f>
        <v>180</v>
      </c>
      <c r="CH18" s="21">
        <f>IF((ISNUMBER(Отчет!FA23)),Отчет!FA23,"")</f>
        <v>180</v>
      </c>
      <c r="CI18" s="21">
        <f>IF((ISNUMBER(Отчет!FB23)),Отчет!FB23,"")</f>
        <v>0</v>
      </c>
      <c r="CJ18" s="21">
        <f>IF((ISNUMBER(Отчет!FC23)),Отчет!FC23,"")</f>
        <v>0</v>
      </c>
      <c r="CK18" s="21">
        <f>IF((ISNUMBER(Отчет!FD23)),Отчет!FD23,"")</f>
        <v>0</v>
      </c>
      <c r="CL18" s="21">
        <f>IF((ISNUMBER(Отчет!FE23)),Отчет!FE23,"")</f>
        <v>0</v>
      </c>
      <c r="CM18" s="21">
        <f>IF((ISNUMBER(Отчет!FH23)),Отчет!FH23,"")</f>
        <v>0</v>
      </c>
      <c r="CN18" s="21">
        <f>IF((ISNUMBER(Отчет!FI23)),Отчет!FI23,"")</f>
        <v>0</v>
      </c>
      <c r="CO18" s="21">
        <f>IF((ISNUMBER(Отчет!FJ23)),Отчет!FJ23,"")</f>
        <v>0</v>
      </c>
      <c r="CP18" s="21">
        <f>IF((ISNUMBER(Отчет!FK23)),Отчет!FK23,"")</f>
        <v>0</v>
      </c>
      <c r="CQ18" s="21">
        <f>IF((ISNUMBER(Отчет!FL23)),Отчет!FL23,"")</f>
        <v>0</v>
      </c>
      <c r="CR18" s="21">
        <f>IF((ISNUMBER(Отчет!FM23)),Отчет!FM23,"")</f>
        <v>0</v>
      </c>
      <c r="CS18" s="21">
        <f>IF((ISNUMBER(Отчет!FN23)),Отчет!FN23,"")</f>
        <v>0</v>
      </c>
      <c r="CT18" s="21">
        <f>IF((ISNUMBER(Отчет!FO23)),Отчет!FO23,"")</f>
        <v>0</v>
      </c>
      <c r="CU18" s="21">
        <f>IF((ISNUMBER(Отчет!FP23)),Отчет!FP23,"")</f>
        <v>0</v>
      </c>
      <c r="CV18" s="21">
        <f>IF((ISNUMBER(Отчет!FQ23)),Отчет!FQ23,"")</f>
        <v>0</v>
      </c>
      <c r="CW18" s="21">
        <f>IF((ISNUMBER(Отчет!FR23)),Отчет!FR23,"")</f>
        <v>0</v>
      </c>
      <c r="CX18" s="21">
        <f>IF((ISNUMBER(Отчет!FS23)),Отчет!FS23,"")</f>
        <v>0</v>
      </c>
      <c r="CY18" s="21">
        <f>IF((ISNUMBER(Отчет!FT23)),Отчет!FT23,"")</f>
        <v>0</v>
      </c>
      <c r="CZ18" s="21">
        <f>IF((ISNUMBER(Отчет!FU23)),Отчет!FU23,"")</f>
        <v>0</v>
      </c>
      <c r="DA18" s="21">
        <f>IF((ISNUMBER(Отчет!FV23)),Отчет!FV23,"")</f>
        <v>0</v>
      </c>
      <c r="DB18" s="21">
        <f>IF((ISNUMBER(Отчет!FW23)),Отчет!FW23,"")</f>
        <v>0</v>
      </c>
      <c r="DC18" s="21">
        <f>IF((ISNUMBER(Отчет!FX23)),Отчет!FX23,"")</f>
        <v>0</v>
      </c>
      <c r="DD18" s="21">
        <f>IF((ISNUMBER(Отчет!FY23)),Отчет!FY23,"")</f>
        <v>0</v>
      </c>
      <c r="DE18" s="21">
        <f>IF((ISNUMBER(Отчет!FZ23)),Отчет!FZ23,"")</f>
        <v>0</v>
      </c>
      <c r="DF18" s="21">
        <f>IF((ISNUMBER(Отчет!GA23)),Отчет!GA23,"")</f>
        <v>102</v>
      </c>
      <c r="DG18" s="21">
        <f>IF((ISNUMBER(Отчет!GB23)),Отчет!GB23,"")</f>
        <v>102</v>
      </c>
      <c r="DH18" s="21">
        <f>IF((ISNUMBER(Отчет!GC23)),Отчет!GC23,"")</f>
        <v>120</v>
      </c>
      <c r="DI18" s="21">
        <f>IF((ISNUMBER(Отчет!GD23)),Отчет!GD23,"")</f>
        <v>120</v>
      </c>
      <c r="DJ18" s="21">
        <f>IF((ISNUMBER(Отчет!GE23)),Отчет!GE23,"")</f>
        <v>107</v>
      </c>
      <c r="DK18" s="21">
        <f>IF((ISNUMBER(Отчет!GF23)),Отчет!GF23,"")</f>
        <v>107</v>
      </c>
      <c r="DL18" s="21">
        <f>IF((ISNUMBER(Отчет!GI23)),Отчет!GI23,"")</f>
        <v>45</v>
      </c>
      <c r="DM18" s="21">
        <f>IF((ISNUMBER(Отчет!GJ23)),Отчет!GJ23,"")</f>
        <v>45</v>
      </c>
      <c r="DN18" s="21">
        <f>IF((ISNUMBER(Отчет!GK23)),Отчет!GK23,"")</f>
        <v>0</v>
      </c>
      <c r="DO18" s="21">
        <f>IF((ISNUMBER(Отчет!GL23)),Отчет!GL23,"")</f>
        <v>0</v>
      </c>
      <c r="DP18" s="21">
        <f>IF((ISNUMBER(Отчет!GO23)),Отчет!GO23,"")</f>
        <v>10.8</v>
      </c>
      <c r="DQ18" s="21">
        <f>IF((ISNUMBER(Отчет!GP23)),Отчет!GP23,"")</f>
        <v>10.8</v>
      </c>
      <c r="DR18" s="21">
        <f>IF((ISNUMBER(Отчет!GQ23)),Отчет!GQ23,"")</f>
        <v>0</v>
      </c>
      <c r="DS18" s="21">
        <f>IF((ISNUMBER(Отчет!GR23)),Отчет!GR23,"")</f>
        <v>0</v>
      </c>
      <c r="DT18" s="21">
        <f>IF((ISNUMBER(Отчет!GU23)),Отчет!GU23,"")</f>
        <v>0</v>
      </c>
      <c r="DU18" s="21">
        <f>IF((ISNUMBER(Отчет!GV23)),Отчет!GV23,"")</f>
        <v>0</v>
      </c>
    </row>
    <row r="19" spans="1:125" x14ac:dyDescent="0.2">
      <c r="A19" s="19">
        <v>33202</v>
      </c>
      <c r="B19" s="20" t="s">
        <v>65</v>
      </c>
      <c r="C19" s="21">
        <f>IF((ISNUMBER(Отчет!D25)),Отчет!D25,"")</f>
        <v>0</v>
      </c>
      <c r="D19" s="21">
        <f>IF((ISNUMBER(Отчет!E25)),Отчет!E25,"")</f>
        <v>0</v>
      </c>
      <c r="E19" s="21">
        <f>IF((ISNUMBER(Отчет!F25)),Отчет!F25,"")</f>
        <v>432</v>
      </c>
      <c r="F19" s="21">
        <f>IF((ISNUMBER(Отчет!G25)),Отчет!G25,"")</f>
        <v>417</v>
      </c>
      <c r="G19" s="21">
        <f>IF((ISNUMBER(Отчет!J25)),Отчет!J25,"")</f>
        <v>2169</v>
      </c>
      <c r="H19" s="21">
        <f>IF((ISNUMBER(Отчет!K25)),Отчет!K25,"")</f>
        <v>1804</v>
      </c>
      <c r="I19" s="21">
        <f>IF((ISNUMBER(Отчет!L25)),Отчет!L25,"")</f>
        <v>1737</v>
      </c>
      <c r="J19" s="21">
        <f>IF((ISNUMBER(Отчет!O25)),Отчет!O25,"")</f>
        <v>1387</v>
      </c>
      <c r="K19" s="21">
        <f>IF((ISNUMBER(Отчет!R25)),Отчет!R25,"")</f>
        <v>2901</v>
      </c>
      <c r="L19" s="21">
        <f>IF((ISNUMBER(Отчет!S25)),Отчет!S25,"")</f>
        <v>2389</v>
      </c>
      <c r="M19" s="21">
        <f>IF((ISNUMBER(Отчет!V25)),Отчет!V25,"")</f>
        <v>784</v>
      </c>
      <c r="N19" s="21">
        <f>IF((ISNUMBER(Отчет!W25)),Отчет!W25,"")</f>
        <v>464</v>
      </c>
      <c r="O19" s="21">
        <f>IF((ISNUMBER(Отчет!X25)),Отчет!X25,"")</f>
        <v>699</v>
      </c>
      <c r="P19" s="21">
        <f>IF((ISNUMBER(Отчет!Y25)),Отчет!Y25,"")</f>
        <v>379</v>
      </c>
      <c r="Q19" s="21">
        <f>IF((ISNUMBER(Отчет!Z25)),Отчет!Z25,"")</f>
        <v>1175</v>
      </c>
      <c r="R19" s="21">
        <f>IF((ISNUMBER(Отчет!AA25)),Отчет!AA25,"")</f>
        <v>695</v>
      </c>
      <c r="S19" s="21">
        <f>IF((ISNUMBER(Отчет!AD25)),Отчет!AD25,"")</f>
        <v>382</v>
      </c>
      <c r="T19" s="21">
        <f>IF((ISNUMBER(Отчет!AE25)),Отчет!AE25,"")</f>
        <v>382</v>
      </c>
      <c r="U19" s="21">
        <f>IF((ISNUMBER(Отчет!AF25)),Отчет!AF25,"")</f>
        <v>362</v>
      </c>
      <c r="V19" s="21">
        <f>IF((ISNUMBER(Отчет!AG25)),Отчет!AG25,"")</f>
        <v>362</v>
      </c>
      <c r="W19" s="21">
        <f>IF((ISNUMBER(Отчет!AH25)),Отчет!AH25,"")</f>
        <v>875</v>
      </c>
      <c r="X19" s="21">
        <f>IF((ISNUMBER(Отчет!AI25)),Отчет!AI25,"")</f>
        <v>875</v>
      </c>
      <c r="Y19" s="21">
        <f>IF((ISNUMBER(Отчет!AL25)),Отчет!AL25,"")</f>
        <v>445</v>
      </c>
      <c r="Z19" s="21">
        <f>IF((ISNUMBER(Отчет!AM25)),Отчет!AM25,"")</f>
        <v>445</v>
      </c>
      <c r="AA19" s="21">
        <f>IF((ISNUMBER(Отчет!AN25)),Отчет!AN25,"")</f>
        <v>398</v>
      </c>
      <c r="AB19" s="21">
        <f>IF((ISNUMBER(Отчет!AO25)),Отчет!AO25,"")</f>
        <v>398</v>
      </c>
      <c r="AC19" s="21">
        <f>IF((ISNUMBER(Отчет!AP25)),Отчет!AP25,"")</f>
        <v>513</v>
      </c>
      <c r="AD19" s="21">
        <f>IF((ISNUMBER(Отчет!AQ25)),Отчет!AQ25,"")</f>
        <v>513</v>
      </c>
      <c r="AE19" s="21">
        <f>IF((ISNUMBER(Отчет!AT25)),Отчет!AT25,"")</f>
        <v>0</v>
      </c>
      <c r="AF19" s="21">
        <f>IF((ISNUMBER(Отчет!AU25)),Отчет!AU25,"")</f>
        <v>0</v>
      </c>
      <c r="AG19" s="21">
        <f>IF((ISNUMBER(Отчет!AV25)),Отчет!AV25,"")</f>
        <v>0</v>
      </c>
      <c r="AH19" s="21">
        <f>IF((ISNUMBER(Отчет!AW25)),Отчет!AW25,"")</f>
        <v>0</v>
      </c>
      <c r="AI19" s="21">
        <f>IF((ISNUMBER(Отчет!AX25)),Отчет!AX25,"")</f>
        <v>0</v>
      </c>
      <c r="AJ19" s="21">
        <f>IF((ISNUMBER(Отчет!AY25)),Отчет!AY25,"")</f>
        <v>0</v>
      </c>
      <c r="AK19" s="21">
        <f>IF((ISNUMBER(Отчет!BB25)),Отчет!BB25,"")</f>
        <v>272</v>
      </c>
      <c r="AL19" s="21">
        <f>IF((ISNUMBER(Отчет!BC25)),Отчет!BC25,"")</f>
        <v>272</v>
      </c>
      <c r="AM19" s="21">
        <f>IF((ISNUMBER(Отчет!BD25)),Отчет!BD25,"")</f>
        <v>122</v>
      </c>
      <c r="AN19" s="21">
        <f>IF((ISNUMBER(Отчет!BE25)),Отчет!BE25,"")</f>
        <v>122</v>
      </c>
      <c r="AO19" s="21">
        <f>IF((ISNUMBER(Отчет!BF25)),Отчет!BF25,"")</f>
        <v>190</v>
      </c>
      <c r="AP19" s="21">
        <f>IF((ISNUMBER(Отчет!BG25)),Отчет!BG25,"")</f>
        <v>190</v>
      </c>
      <c r="AQ19" s="21">
        <f>IF((ISNUMBER(Отчет!BJ25)),Отчет!BJ25,"")</f>
        <v>0</v>
      </c>
      <c r="AR19" s="21">
        <f>IF((ISNUMBER(Отчет!BK25)),Отчет!BK25,"")</f>
        <v>0</v>
      </c>
      <c r="AS19" s="21">
        <f>IF((ISNUMBER(Отчет!BL25)),Отчет!BL25,"")</f>
        <v>0</v>
      </c>
      <c r="AT19" s="21">
        <f>IF((ISNUMBER(Отчет!BM25)),Отчет!BM25,"")</f>
        <v>0</v>
      </c>
      <c r="AU19" s="21">
        <f>IF((ISNUMBER(Отчет!BN25)),Отчет!BN25,"")</f>
        <v>0</v>
      </c>
      <c r="AV19" s="21">
        <f>IF((ISNUMBER(Отчет!BO25)),Отчет!BO25,"")</f>
        <v>0</v>
      </c>
      <c r="AW19" s="21">
        <f>IF((ISNUMBER(Отчет!BR25)),Отчет!BR25,"")</f>
        <v>286</v>
      </c>
      <c r="AX19" s="21">
        <f>IF((ISNUMBER(Отчет!BS25)),Отчет!BS25,"")</f>
        <v>241</v>
      </c>
      <c r="AY19" s="21">
        <f>IF((ISNUMBER(Отчет!BT25)),Отчет!BT25,"")</f>
        <v>156</v>
      </c>
      <c r="AZ19" s="21">
        <f>IF((ISNUMBER(Отчет!BU25)),Отчет!BU25,"")</f>
        <v>126</v>
      </c>
      <c r="BA19" s="21">
        <f>IF((ISNUMBER(Отчет!BV25)),Отчет!BV25,"")</f>
        <v>148</v>
      </c>
      <c r="BB19" s="21">
        <f>IF((ISNUMBER(Отчет!BW25)),Отчет!BW25,"")</f>
        <v>116</v>
      </c>
      <c r="BC19" s="21">
        <f>IF((ISNUMBER(Отчет!CJ25)),Отчет!CJ25,"")</f>
        <v>0</v>
      </c>
      <c r="BD19" s="21">
        <f>IF((ISNUMBER(Отчет!CK25)),Отчет!CK25,"")</f>
        <v>0</v>
      </c>
      <c r="BE19" s="21">
        <f>IF((ISNUMBER(Отчет!CN25)),Отчет!CN25,"")</f>
        <v>0</v>
      </c>
      <c r="BF19" s="21">
        <f>IF((ISNUMBER(Отчет!CQ25)),Отчет!CQ25,"")</f>
        <v>0</v>
      </c>
      <c r="BG19" s="21">
        <f>IF((ISNUMBER(Отчет!CT25)),Отчет!CT25,"")</f>
        <v>0</v>
      </c>
      <c r="BH19" s="21">
        <f>IF((ISNUMBER(Отчет!CU25)),Отчет!CU25,"")</f>
        <v>0</v>
      </c>
      <c r="BI19" s="21">
        <f>IF((ISNUMBER(Отчет!CZ25)),Отчет!CZ25,"")</f>
        <v>0</v>
      </c>
      <c r="BJ19" s="21">
        <f>IF((ISNUMBER(Отчет!DA25)),Отчет!DA25,"")</f>
        <v>0</v>
      </c>
      <c r="BK19" s="21">
        <f>IF((ISNUMBER(Отчет!DD25)),Отчет!DD25,"")</f>
        <v>0</v>
      </c>
      <c r="BL19" s="21">
        <f>IF((ISNUMBER(Отчет!DG25)),Отчет!DG25,"")</f>
        <v>0</v>
      </c>
      <c r="BM19" s="21">
        <f>IF((ISNUMBER(Отчет!DJ25)),Отчет!DJ25,"")</f>
        <v>0</v>
      </c>
      <c r="BN19" s="21">
        <f>IF((ISNUMBER(Отчет!DK25)),Отчет!DK25,"")</f>
        <v>0</v>
      </c>
      <c r="BO19" s="21">
        <f>IF((ISNUMBER(Отчет!DP25)),Отчет!DP25,"")</f>
        <v>0</v>
      </c>
      <c r="BP19" s="21">
        <f>IF((ISNUMBER(Отчет!DQ25)),Отчет!DQ25,"")</f>
        <v>0</v>
      </c>
      <c r="BQ19" s="21">
        <f>IF((ISNUMBER(Отчет!DT25)),Отчет!DT25,"")</f>
        <v>0</v>
      </c>
      <c r="BR19" s="21">
        <f>IF((ISNUMBER(Отчет!DW25)),Отчет!DW25,"")</f>
        <v>0</v>
      </c>
      <c r="BS19" s="21">
        <f>IF((ISNUMBER(Отчет!DZ25)),Отчет!DZ25,"")</f>
        <v>0</v>
      </c>
      <c r="BT19" s="21">
        <f>IF((ISNUMBER(Отчет!EA25)),Отчет!EA25,"")</f>
        <v>0</v>
      </c>
      <c r="BU19" s="21">
        <f>IF((ISNUMBER(Отчет!ED25)),Отчет!ED25,"")</f>
        <v>0</v>
      </c>
      <c r="BV19" s="21">
        <f>IF((ISNUMBER(Отчет!EE25)),Отчет!EE25,"")</f>
        <v>0</v>
      </c>
      <c r="BW19" s="21">
        <f>IF((ISNUMBER(Отчет!EF25)),Отчет!EF25,"")</f>
        <v>547</v>
      </c>
      <c r="BX19" s="21">
        <f>IF((ISNUMBER(Отчет!EG25)),Отчет!EG25,"")</f>
        <v>547</v>
      </c>
      <c r="BY19" s="21">
        <f>IF((ISNUMBER(Отчет!EH25)),Отчет!EH25,"")</f>
        <v>1142</v>
      </c>
      <c r="BZ19" s="21">
        <f>IF((ISNUMBER(Отчет!EI25)),Отчет!EI25,"")</f>
        <v>1142</v>
      </c>
      <c r="CA19" s="21">
        <f>IF((ISNUMBER(Отчет!EK25)),Отчет!EK25,"")</f>
        <v>0</v>
      </c>
      <c r="CB19" s="21">
        <f>IF((ISNUMBER(Отчет!EN25)),Отчет!EN25,"")</f>
        <v>0</v>
      </c>
      <c r="CC19" s="21">
        <f>IF((ISNUMBER(Отчет!EP25)),Отчет!EP25,"")</f>
        <v>0</v>
      </c>
      <c r="CD19" s="21">
        <f>IF((ISNUMBER(Отчет!EQ25)),Отчет!EQ25,"")</f>
        <v>0</v>
      </c>
      <c r="CE19" s="21">
        <f>IF((ISNUMBER(Отчет!ER25)),Отчет!ER25,"")</f>
        <v>0</v>
      </c>
      <c r="CF19" s="21">
        <f>IF((ISNUMBER(Отчет!ES25)),Отчет!ES25,"")</f>
        <v>0</v>
      </c>
      <c r="CG19" s="21">
        <f>IF((ISNUMBER(Отчет!EZ25)),Отчет!EZ25,"")</f>
        <v>505</v>
      </c>
      <c r="CH19" s="21">
        <f>IF((ISNUMBER(Отчет!FA25)),Отчет!FA25,"")</f>
        <v>505</v>
      </c>
      <c r="CI19" s="21">
        <f>IF((ISNUMBER(Отчет!FB25)),Отчет!FB25,"")</f>
        <v>0</v>
      </c>
      <c r="CJ19" s="21">
        <f>IF((ISNUMBER(Отчет!FC25)),Отчет!FC25,"")</f>
        <v>0</v>
      </c>
      <c r="CK19" s="21">
        <f>IF((ISNUMBER(Отчет!FD25)),Отчет!FD25,"")</f>
        <v>0</v>
      </c>
      <c r="CL19" s="21">
        <f>IF((ISNUMBER(Отчет!FE25)),Отчет!FE25,"")</f>
        <v>0</v>
      </c>
      <c r="CM19" s="21">
        <f>IF((ISNUMBER(Отчет!FH25)),Отчет!FH25,"")</f>
        <v>0</v>
      </c>
      <c r="CN19" s="21">
        <f>IF((ISNUMBER(Отчет!FI25)),Отчет!FI25,"")</f>
        <v>0</v>
      </c>
      <c r="CO19" s="21">
        <f>IF((ISNUMBER(Отчет!FJ25)),Отчет!FJ25,"")</f>
        <v>0</v>
      </c>
      <c r="CP19" s="21">
        <f>IF((ISNUMBER(Отчет!FK25)),Отчет!FK25,"")</f>
        <v>0</v>
      </c>
      <c r="CQ19" s="21">
        <f>IF((ISNUMBER(Отчет!FL25)),Отчет!FL25,"")</f>
        <v>0</v>
      </c>
      <c r="CR19" s="21">
        <f>IF((ISNUMBER(Отчет!FM25)),Отчет!FM25,"")</f>
        <v>0</v>
      </c>
      <c r="CS19" s="21">
        <f>IF((ISNUMBER(Отчет!FN25)),Отчет!FN25,"")</f>
        <v>0</v>
      </c>
      <c r="CT19" s="21">
        <f>IF((ISNUMBER(Отчет!FO25)),Отчет!FO25,"")</f>
        <v>0</v>
      </c>
      <c r="CU19" s="21">
        <f>IF((ISNUMBER(Отчет!FP25)),Отчет!FP25,"")</f>
        <v>0</v>
      </c>
      <c r="CV19" s="21">
        <f>IF((ISNUMBER(Отчет!FQ25)),Отчет!FQ25,"")</f>
        <v>0</v>
      </c>
      <c r="CW19" s="21">
        <f>IF((ISNUMBER(Отчет!FR25)),Отчет!FR25,"")</f>
        <v>0</v>
      </c>
      <c r="CX19" s="21">
        <f>IF((ISNUMBER(Отчет!FS25)),Отчет!FS25,"")</f>
        <v>0</v>
      </c>
      <c r="CY19" s="21">
        <f>IF((ISNUMBER(Отчет!FT25)),Отчет!FT25,"")</f>
        <v>0</v>
      </c>
      <c r="CZ19" s="21">
        <f>IF((ISNUMBER(Отчет!FU25)),Отчет!FU25,"")</f>
        <v>0</v>
      </c>
      <c r="DA19" s="21">
        <f>IF((ISNUMBER(Отчет!FV25)),Отчет!FV25,"")</f>
        <v>0</v>
      </c>
      <c r="DB19" s="21">
        <f>IF((ISNUMBER(Отчет!FW25)),Отчет!FW25,"")</f>
        <v>0</v>
      </c>
      <c r="DC19" s="21">
        <f>IF((ISNUMBER(Отчет!FX25)),Отчет!FX25,"")</f>
        <v>0</v>
      </c>
      <c r="DD19" s="21">
        <f>IF((ISNUMBER(Отчет!FY25)),Отчет!FY25,"")</f>
        <v>0</v>
      </c>
      <c r="DE19" s="21">
        <f>IF((ISNUMBER(Отчет!FZ25)),Отчет!FZ25,"")</f>
        <v>0</v>
      </c>
      <c r="DF19" s="21">
        <f>IF((ISNUMBER(Отчет!GA25)),Отчет!GA25,"")</f>
        <v>0</v>
      </c>
      <c r="DG19" s="21">
        <f>IF((ISNUMBER(Отчет!GB25)),Отчет!GB25,"")</f>
        <v>0</v>
      </c>
      <c r="DH19" s="21">
        <f>IF((ISNUMBER(Отчет!GC25)),Отчет!GC25,"")</f>
        <v>247</v>
      </c>
      <c r="DI19" s="21">
        <f>IF((ISNUMBER(Отчет!GD25)),Отчет!GD25,"")</f>
        <v>247</v>
      </c>
      <c r="DJ19" s="21">
        <f>IF((ISNUMBER(Отчет!GE25)),Отчет!GE25,"")</f>
        <v>0</v>
      </c>
      <c r="DK19" s="21">
        <f>IF((ISNUMBER(Отчет!GF25)),Отчет!GF25,"")</f>
        <v>0</v>
      </c>
      <c r="DL19" s="21">
        <f>IF((ISNUMBER(Отчет!GI25)),Отчет!GI25,"")</f>
        <v>247</v>
      </c>
      <c r="DM19" s="21">
        <f>IF((ISNUMBER(Отчет!GJ25)),Отчет!GJ25,"")</f>
        <v>247</v>
      </c>
      <c r="DN19" s="21">
        <f>IF((ISNUMBER(Отчет!GK25)),Отчет!GK25,"")</f>
        <v>0</v>
      </c>
      <c r="DO19" s="21">
        <f>IF((ISNUMBER(Отчет!GL25)),Отчет!GL25,"")</f>
        <v>0</v>
      </c>
      <c r="DP19" s="21">
        <f>IF((ISNUMBER(Отчет!GO25)),Отчет!GO25,"")</f>
        <v>51.4</v>
      </c>
      <c r="DQ19" s="21">
        <f>IF((ISNUMBER(Отчет!GP25)),Отчет!GP25,"")</f>
        <v>51.4</v>
      </c>
      <c r="DR19" s="21">
        <f>IF((ISNUMBER(Отчет!GQ25)),Отчет!GQ25,"")</f>
        <v>0</v>
      </c>
      <c r="DS19" s="21">
        <f>IF((ISNUMBER(Отчет!GR25)),Отчет!GR25,"")</f>
        <v>0</v>
      </c>
      <c r="DT19" s="21">
        <f>IF((ISNUMBER(Отчет!GU25)),Отчет!GU25,"")</f>
        <v>0</v>
      </c>
      <c r="DU19" s="21">
        <f>IF((ISNUMBER(Отчет!GV25)),Отчет!GV25,"")</f>
        <v>0</v>
      </c>
    </row>
    <row r="20" spans="1:125" x14ac:dyDescent="0.2">
      <c r="A20" s="19">
        <v>33206</v>
      </c>
      <c r="B20" s="20" t="s">
        <v>68</v>
      </c>
      <c r="C20" s="21">
        <f>IF((ISNUMBER(Отчет!D26)),Отчет!D26,"")</f>
        <v>0</v>
      </c>
      <c r="D20" s="21">
        <f>IF((ISNUMBER(Отчет!E26)),Отчет!E26,"")</f>
        <v>0</v>
      </c>
      <c r="E20" s="21">
        <f>IF((ISNUMBER(Отчет!F26)),Отчет!F26,"")</f>
        <v>0</v>
      </c>
      <c r="F20" s="21">
        <f>IF((ISNUMBER(Отчет!G26)),Отчет!G26,"")</f>
        <v>0</v>
      </c>
      <c r="G20" s="21">
        <f>IF((ISNUMBER(Отчет!J26)),Отчет!J26,"")</f>
        <v>0</v>
      </c>
      <c r="H20" s="21">
        <f>IF((ISNUMBER(Отчет!K26)),Отчет!K26,"")</f>
        <v>0</v>
      </c>
      <c r="I20" s="21">
        <f>IF((ISNUMBER(Отчет!L26)),Отчет!L26,"")</f>
        <v>0</v>
      </c>
      <c r="J20" s="21">
        <f>IF((ISNUMBER(Отчет!O26)),Отчет!O26,"")</f>
        <v>0</v>
      </c>
      <c r="K20" s="21">
        <f>IF((ISNUMBER(Отчет!R26)),Отчет!R26,"")</f>
        <v>0</v>
      </c>
      <c r="L20" s="21">
        <f>IF((ISNUMBER(Отчет!S26)),Отчет!S26,"")</f>
        <v>0</v>
      </c>
      <c r="M20" s="21">
        <f>IF((ISNUMBER(Отчет!V26)),Отчет!V26,"")</f>
        <v>0</v>
      </c>
      <c r="N20" s="21">
        <f>IF((ISNUMBER(Отчет!W26)),Отчет!W26,"")</f>
        <v>0</v>
      </c>
      <c r="O20" s="21">
        <f>IF((ISNUMBER(Отчет!X26)),Отчет!X26,"")</f>
        <v>0</v>
      </c>
      <c r="P20" s="21">
        <f>IF((ISNUMBER(Отчет!Y26)),Отчет!Y26,"")</f>
        <v>0</v>
      </c>
      <c r="Q20" s="21">
        <f>IF((ISNUMBER(Отчет!Z26)),Отчет!Z26,"")</f>
        <v>0</v>
      </c>
      <c r="R20" s="21">
        <f>IF((ISNUMBER(Отчет!AA26)),Отчет!AA26,"")</f>
        <v>0</v>
      </c>
      <c r="S20" s="21">
        <f>IF((ISNUMBER(Отчет!AD26)),Отчет!AD26,"")</f>
        <v>0</v>
      </c>
      <c r="T20" s="21">
        <f>IF((ISNUMBER(Отчет!AE26)),Отчет!AE26,"")</f>
        <v>0</v>
      </c>
      <c r="U20" s="21">
        <f>IF((ISNUMBER(Отчет!AF26)),Отчет!AF26,"")</f>
        <v>0</v>
      </c>
      <c r="V20" s="21">
        <f>IF((ISNUMBER(Отчет!AG26)),Отчет!AG26,"")</f>
        <v>0</v>
      </c>
      <c r="W20" s="21">
        <f>IF((ISNUMBER(Отчет!AH26)),Отчет!AH26,"")</f>
        <v>0</v>
      </c>
      <c r="X20" s="21">
        <f>IF((ISNUMBER(Отчет!AI26)),Отчет!AI26,"")</f>
        <v>0</v>
      </c>
      <c r="Y20" s="21">
        <f>IF((ISNUMBER(Отчет!AL26)),Отчет!AL26,"")</f>
        <v>0</v>
      </c>
      <c r="Z20" s="21">
        <f>IF((ISNUMBER(Отчет!AM26)),Отчет!AM26,"")</f>
        <v>0</v>
      </c>
      <c r="AA20" s="21">
        <f>IF((ISNUMBER(Отчет!AN26)),Отчет!AN26,"")</f>
        <v>0</v>
      </c>
      <c r="AB20" s="21">
        <f>IF((ISNUMBER(Отчет!AO26)),Отчет!AO26,"")</f>
        <v>0</v>
      </c>
      <c r="AC20" s="21">
        <f>IF((ISNUMBER(Отчет!AP26)),Отчет!AP26,"")</f>
        <v>0</v>
      </c>
      <c r="AD20" s="21">
        <f>IF((ISNUMBER(Отчет!AQ26)),Отчет!AQ26,"")</f>
        <v>0</v>
      </c>
      <c r="AE20" s="21">
        <f>IF((ISNUMBER(Отчет!AT26)),Отчет!AT26,"")</f>
        <v>0</v>
      </c>
      <c r="AF20" s="21">
        <f>IF((ISNUMBER(Отчет!AU26)),Отчет!AU26,"")</f>
        <v>0</v>
      </c>
      <c r="AG20" s="21">
        <f>IF((ISNUMBER(Отчет!AV26)),Отчет!AV26,"")</f>
        <v>0</v>
      </c>
      <c r="AH20" s="21">
        <f>IF((ISNUMBER(Отчет!AW26)),Отчет!AW26,"")</f>
        <v>0</v>
      </c>
      <c r="AI20" s="21">
        <f>IF((ISNUMBER(Отчет!AX26)),Отчет!AX26,"")</f>
        <v>0</v>
      </c>
      <c r="AJ20" s="21">
        <f>IF((ISNUMBER(Отчет!AY26)),Отчет!AY26,"")</f>
        <v>0</v>
      </c>
      <c r="AK20" s="21">
        <f>IF((ISNUMBER(Отчет!BB26)),Отчет!BB26,"")</f>
        <v>0</v>
      </c>
      <c r="AL20" s="21">
        <f>IF((ISNUMBER(Отчет!BC26)),Отчет!BC26,"")</f>
        <v>0</v>
      </c>
      <c r="AM20" s="21">
        <f>IF((ISNUMBER(Отчет!BD26)),Отчет!BD26,"")</f>
        <v>0</v>
      </c>
      <c r="AN20" s="21">
        <f>IF((ISNUMBER(Отчет!BE26)),Отчет!BE26,"")</f>
        <v>0</v>
      </c>
      <c r="AO20" s="21">
        <f>IF((ISNUMBER(Отчет!BF26)),Отчет!BF26,"")</f>
        <v>0</v>
      </c>
      <c r="AP20" s="21">
        <f>IF((ISNUMBER(Отчет!BG26)),Отчет!BG26,"")</f>
        <v>0</v>
      </c>
      <c r="AQ20" s="21">
        <f>IF((ISNUMBER(Отчет!BJ26)),Отчет!BJ26,"")</f>
        <v>0</v>
      </c>
      <c r="AR20" s="21">
        <f>IF((ISNUMBER(Отчет!BK26)),Отчет!BK26,"")</f>
        <v>0</v>
      </c>
      <c r="AS20" s="21">
        <f>IF((ISNUMBER(Отчет!BL26)),Отчет!BL26,"")</f>
        <v>0</v>
      </c>
      <c r="AT20" s="21">
        <f>IF((ISNUMBER(Отчет!BM26)),Отчет!BM26,"")</f>
        <v>0</v>
      </c>
      <c r="AU20" s="21">
        <f>IF((ISNUMBER(Отчет!BN26)),Отчет!BN26,"")</f>
        <v>0</v>
      </c>
      <c r="AV20" s="21">
        <f>IF((ISNUMBER(Отчет!BO26)),Отчет!BO26,"")</f>
        <v>0</v>
      </c>
      <c r="AW20" s="21">
        <f>IF((ISNUMBER(Отчет!BR26)),Отчет!BR26,"")</f>
        <v>0</v>
      </c>
      <c r="AX20" s="21">
        <f>IF((ISNUMBER(Отчет!BS26)),Отчет!BS26,"")</f>
        <v>0</v>
      </c>
      <c r="AY20" s="21">
        <f>IF((ISNUMBER(Отчет!BT26)),Отчет!BT26,"")</f>
        <v>0</v>
      </c>
      <c r="AZ20" s="21">
        <f>IF((ISNUMBER(Отчет!BU26)),Отчет!BU26,"")</f>
        <v>0</v>
      </c>
      <c r="BA20" s="21">
        <f>IF((ISNUMBER(Отчет!BV26)),Отчет!BV26,"")</f>
        <v>0</v>
      </c>
      <c r="BB20" s="21">
        <f>IF((ISNUMBER(Отчет!BW26)),Отчет!BW26,"")</f>
        <v>0</v>
      </c>
      <c r="BC20" s="21">
        <f>IF((ISNUMBER(Отчет!CJ26)),Отчет!CJ26,"")</f>
        <v>0</v>
      </c>
      <c r="BD20" s="21">
        <f>IF((ISNUMBER(Отчет!CK26)),Отчет!CK26,"")</f>
        <v>0</v>
      </c>
      <c r="BE20" s="21">
        <f>IF((ISNUMBER(Отчет!CN26)),Отчет!CN26,"")</f>
        <v>0</v>
      </c>
      <c r="BF20" s="21">
        <f>IF((ISNUMBER(Отчет!CQ26)),Отчет!CQ26,"")</f>
        <v>0</v>
      </c>
      <c r="BG20" s="21">
        <f>IF((ISNUMBER(Отчет!CT26)),Отчет!CT26,"")</f>
        <v>0</v>
      </c>
      <c r="BH20" s="21">
        <f>IF((ISNUMBER(Отчет!CU26)),Отчет!CU26,"")</f>
        <v>0</v>
      </c>
      <c r="BI20" s="21">
        <f>IF((ISNUMBER(Отчет!CZ26)),Отчет!CZ26,"")</f>
        <v>0</v>
      </c>
      <c r="BJ20" s="21">
        <f>IF((ISNUMBER(Отчет!DA26)),Отчет!DA26,"")</f>
        <v>0</v>
      </c>
      <c r="BK20" s="21">
        <f>IF((ISNUMBER(Отчет!DD26)),Отчет!DD26,"")</f>
        <v>0</v>
      </c>
      <c r="BL20" s="21">
        <f>IF((ISNUMBER(Отчет!DG26)),Отчет!DG26,"")</f>
        <v>0</v>
      </c>
      <c r="BM20" s="21">
        <f>IF((ISNUMBER(Отчет!DJ26)),Отчет!DJ26,"")</f>
        <v>0</v>
      </c>
      <c r="BN20" s="21">
        <f>IF((ISNUMBER(Отчет!DK26)),Отчет!DK26,"")</f>
        <v>0</v>
      </c>
      <c r="BO20" s="21">
        <f>IF((ISNUMBER(Отчет!DP26)),Отчет!DP26,"")</f>
        <v>0</v>
      </c>
      <c r="BP20" s="21">
        <f>IF((ISNUMBER(Отчет!DQ26)),Отчет!DQ26,"")</f>
        <v>0</v>
      </c>
      <c r="BQ20" s="21">
        <f>IF((ISNUMBER(Отчет!DT26)),Отчет!DT26,"")</f>
        <v>0</v>
      </c>
      <c r="BR20" s="21">
        <f>IF((ISNUMBER(Отчет!DW26)),Отчет!DW26,"")</f>
        <v>0</v>
      </c>
      <c r="BS20" s="21">
        <f>IF((ISNUMBER(Отчет!DZ26)),Отчет!DZ26,"")</f>
        <v>0</v>
      </c>
      <c r="BT20" s="21">
        <f>IF((ISNUMBER(Отчет!EA26)),Отчет!EA26,"")</f>
        <v>0</v>
      </c>
      <c r="BU20" s="21">
        <f>IF((ISNUMBER(Отчет!ED26)),Отчет!ED26,"")</f>
        <v>0</v>
      </c>
      <c r="BV20" s="21">
        <f>IF((ISNUMBER(Отчет!EE26)),Отчет!EE26,"")</f>
        <v>0</v>
      </c>
      <c r="BW20" s="21">
        <f>IF((ISNUMBER(Отчет!EF26)),Отчет!EF26,"")</f>
        <v>0</v>
      </c>
      <c r="BX20" s="21">
        <f>IF((ISNUMBER(Отчет!EG26)),Отчет!EG26,"")</f>
        <v>0</v>
      </c>
      <c r="BY20" s="21">
        <f>IF((ISNUMBER(Отчет!EH26)),Отчет!EH26,"")</f>
        <v>0</v>
      </c>
      <c r="BZ20" s="21">
        <f>IF((ISNUMBER(Отчет!EI26)),Отчет!EI26,"")</f>
        <v>0</v>
      </c>
      <c r="CA20" s="21">
        <f>IF((ISNUMBER(Отчет!EK26)),Отчет!EK26,"")</f>
        <v>0</v>
      </c>
      <c r="CB20" s="21">
        <f>IF((ISNUMBER(Отчет!EN26)),Отчет!EN26,"")</f>
        <v>0</v>
      </c>
      <c r="CC20" s="21">
        <f>IF((ISNUMBER(Отчет!EP26)),Отчет!EP26,"")</f>
        <v>0</v>
      </c>
      <c r="CD20" s="21">
        <f>IF((ISNUMBER(Отчет!EQ26)),Отчет!EQ26,"")</f>
        <v>0</v>
      </c>
      <c r="CE20" s="21">
        <f>IF((ISNUMBER(Отчет!ER26)),Отчет!ER26,"")</f>
        <v>0</v>
      </c>
      <c r="CF20" s="21">
        <f>IF((ISNUMBER(Отчет!ES26)),Отчет!ES26,"")</f>
        <v>0</v>
      </c>
      <c r="CG20" s="21">
        <f>IF((ISNUMBER(Отчет!EZ26)),Отчет!EZ26,"")</f>
        <v>0</v>
      </c>
      <c r="CH20" s="21">
        <f>IF((ISNUMBER(Отчет!FA26)),Отчет!FA26,"")</f>
        <v>0</v>
      </c>
      <c r="CI20" s="21">
        <f>IF((ISNUMBER(Отчет!FB26)),Отчет!FB26,"")</f>
        <v>0</v>
      </c>
      <c r="CJ20" s="21">
        <f>IF((ISNUMBER(Отчет!FC26)),Отчет!FC26,"")</f>
        <v>0</v>
      </c>
      <c r="CK20" s="21">
        <f>IF((ISNUMBER(Отчет!FD26)),Отчет!FD26,"")</f>
        <v>0</v>
      </c>
      <c r="CL20" s="21">
        <f>IF((ISNUMBER(Отчет!FE26)),Отчет!FE26,"")</f>
        <v>0</v>
      </c>
      <c r="CM20" s="21">
        <f>IF((ISNUMBER(Отчет!FH26)),Отчет!FH26,"")</f>
        <v>0</v>
      </c>
      <c r="CN20" s="21">
        <f>IF((ISNUMBER(Отчет!FI26)),Отчет!FI26,"")</f>
        <v>0</v>
      </c>
      <c r="CO20" s="21">
        <f>IF((ISNUMBER(Отчет!FJ26)),Отчет!FJ26,"")</f>
        <v>0</v>
      </c>
      <c r="CP20" s="21">
        <f>IF((ISNUMBER(Отчет!FK26)),Отчет!FK26,"")</f>
        <v>0</v>
      </c>
      <c r="CQ20" s="21">
        <f>IF((ISNUMBER(Отчет!FL26)),Отчет!FL26,"")</f>
        <v>0</v>
      </c>
      <c r="CR20" s="21">
        <f>IF((ISNUMBER(Отчет!FM26)),Отчет!FM26,"")</f>
        <v>0</v>
      </c>
      <c r="CS20" s="21">
        <f>IF((ISNUMBER(Отчет!FN26)),Отчет!FN26,"")</f>
        <v>0</v>
      </c>
      <c r="CT20" s="21">
        <f>IF((ISNUMBER(Отчет!FO26)),Отчет!FO26,"")</f>
        <v>0</v>
      </c>
      <c r="CU20" s="21">
        <f>IF((ISNUMBER(Отчет!FP26)),Отчет!FP26,"")</f>
        <v>0</v>
      </c>
      <c r="CV20" s="21">
        <f>IF((ISNUMBER(Отчет!FQ26)),Отчет!FQ26,"")</f>
        <v>0</v>
      </c>
      <c r="CW20" s="21">
        <f>IF((ISNUMBER(Отчет!FR26)),Отчет!FR26,"")</f>
        <v>0</v>
      </c>
      <c r="CX20" s="21">
        <f>IF((ISNUMBER(Отчет!FS26)),Отчет!FS26,"")</f>
        <v>0</v>
      </c>
      <c r="CY20" s="21">
        <f>IF((ISNUMBER(Отчет!FT26)),Отчет!FT26,"")</f>
        <v>0</v>
      </c>
      <c r="CZ20" s="21">
        <f>IF((ISNUMBER(Отчет!FU26)),Отчет!FU26,"")</f>
        <v>0</v>
      </c>
      <c r="DA20" s="21">
        <f>IF((ISNUMBER(Отчет!FV26)),Отчет!FV26,"")</f>
        <v>0</v>
      </c>
      <c r="DB20" s="21">
        <f>IF((ISNUMBER(Отчет!FW26)),Отчет!FW26,"")</f>
        <v>0</v>
      </c>
      <c r="DC20" s="21">
        <f>IF((ISNUMBER(Отчет!FX26)),Отчет!FX26,"")</f>
        <v>0</v>
      </c>
      <c r="DD20" s="21">
        <f>IF((ISNUMBER(Отчет!FY26)),Отчет!FY26,"")</f>
        <v>0</v>
      </c>
      <c r="DE20" s="21">
        <f>IF((ISNUMBER(Отчет!FZ26)),Отчет!FZ26,"")</f>
        <v>0</v>
      </c>
      <c r="DF20" s="21">
        <f>IF((ISNUMBER(Отчет!GA26)),Отчет!GA26,"")</f>
        <v>0</v>
      </c>
      <c r="DG20" s="21">
        <f>IF((ISNUMBER(Отчет!GB26)),Отчет!GB26,"")</f>
        <v>0</v>
      </c>
      <c r="DH20" s="21">
        <f>IF((ISNUMBER(Отчет!GC26)),Отчет!GC26,"")</f>
        <v>0</v>
      </c>
      <c r="DI20" s="21">
        <f>IF((ISNUMBER(Отчет!GD26)),Отчет!GD26,"")</f>
        <v>0</v>
      </c>
      <c r="DJ20" s="21">
        <f>IF((ISNUMBER(Отчет!GE26)),Отчет!GE26,"")</f>
        <v>0</v>
      </c>
      <c r="DK20" s="21">
        <f>IF((ISNUMBER(Отчет!GF26)),Отчет!GF26,"")</f>
        <v>0</v>
      </c>
      <c r="DL20" s="21">
        <f>IF((ISNUMBER(Отчет!GI26)),Отчет!GI26,"")</f>
        <v>0</v>
      </c>
      <c r="DM20" s="21">
        <f>IF((ISNUMBER(Отчет!GJ26)),Отчет!GJ26,"")</f>
        <v>0</v>
      </c>
      <c r="DN20" s="21">
        <f>IF((ISNUMBER(Отчет!GK26)),Отчет!GK26,"")</f>
        <v>0</v>
      </c>
      <c r="DO20" s="21">
        <f>IF((ISNUMBER(Отчет!GL26)),Отчет!GL26,"")</f>
        <v>0</v>
      </c>
      <c r="DP20" s="21">
        <f>IF((ISNUMBER(Отчет!GO26)),Отчет!GO26,"")</f>
        <v>0</v>
      </c>
      <c r="DQ20" s="21">
        <f>IF((ISNUMBER(Отчет!GP26)),Отчет!GP26,"")</f>
        <v>0</v>
      </c>
      <c r="DR20" s="21">
        <f>IF((ISNUMBER(Отчет!GQ26)),Отчет!GQ26,"")</f>
        <v>0</v>
      </c>
      <c r="DS20" s="21">
        <f>IF((ISNUMBER(Отчет!GR26)),Отчет!GR26,"")</f>
        <v>0</v>
      </c>
      <c r="DT20" s="21">
        <f>IF((ISNUMBER(Отчет!GU26)),Отчет!GU26,"")</f>
        <v>0</v>
      </c>
      <c r="DU20" s="21">
        <f>IF((ISNUMBER(Отчет!GV26)),Отчет!GV26,"")</f>
        <v>0</v>
      </c>
    </row>
    <row r="21" spans="1:125" x14ac:dyDescent="0.2">
      <c r="A21" s="19">
        <v>33208</v>
      </c>
      <c r="B21" s="20" t="s">
        <v>70</v>
      </c>
      <c r="C21" s="21">
        <f>IF((ISNUMBER(Отчет!D27)),Отчет!D27,"")</f>
        <v>0</v>
      </c>
      <c r="D21" s="21">
        <f>IF((ISNUMBER(Отчет!E27)),Отчет!E27,"")</f>
        <v>0</v>
      </c>
      <c r="E21" s="21">
        <f>IF((ISNUMBER(Отчет!F27)),Отчет!F27,"")</f>
        <v>30</v>
      </c>
      <c r="F21" s="21">
        <f>IF((ISNUMBER(Отчет!G27)),Отчет!G27,"")</f>
        <v>30</v>
      </c>
      <c r="G21" s="21">
        <f>IF((ISNUMBER(Отчет!J27)),Отчет!J27,"")</f>
        <v>2419</v>
      </c>
      <c r="H21" s="21">
        <f>IF((ISNUMBER(Отчет!K27)),Отчет!K27,"")</f>
        <v>2411</v>
      </c>
      <c r="I21" s="21">
        <f>IF((ISNUMBER(Отчет!L27)),Отчет!L27,"")</f>
        <v>2419</v>
      </c>
      <c r="J21" s="21">
        <f>IF((ISNUMBER(Отчет!O27)),Отчет!O27,"")</f>
        <v>2411</v>
      </c>
      <c r="K21" s="21">
        <f>IF((ISNUMBER(Отчет!R27)),Отчет!R27,"")</f>
        <v>5089.5</v>
      </c>
      <c r="L21" s="21">
        <f>IF((ISNUMBER(Отчет!S27)),Отчет!S27,"")</f>
        <v>5080.5</v>
      </c>
      <c r="M21" s="21">
        <f>IF((ISNUMBER(Отчет!V27)),Отчет!V27,"")</f>
        <v>262</v>
      </c>
      <c r="N21" s="21">
        <f>IF((ISNUMBER(Отчет!W27)),Отчет!W27,"")</f>
        <v>262</v>
      </c>
      <c r="O21" s="21">
        <f>IF((ISNUMBER(Отчет!X27)),Отчет!X27,"")</f>
        <v>262</v>
      </c>
      <c r="P21" s="21">
        <f>IF((ISNUMBER(Отчет!Y27)),Отчет!Y27,"")</f>
        <v>262</v>
      </c>
      <c r="Q21" s="21">
        <f>IF((ISNUMBER(Отчет!Z27)),Отчет!Z27,"")</f>
        <v>732.1</v>
      </c>
      <c r="R21" s="21">
        <f>IF((ISNUMBER(Отчет!AA27)),Отчет!AA27,"")</f>
        <v>732.1</v>
      </c>
      <c r="S21" s="21">
        <f>IF((ISNUMBER(Отчет!AD27)),Отчет!AD27,"")</f>
        <v>734</v>
      </c>
      <c r="T21" s="21">
        <f>IF((ISNUMBER(Отчет!AE27)),Отчет!AE27,"")</f>
        <v>734</v>
      </c>
      <c r="U21" s="21">
        <f>IF((ISNUMBER(Отчет!AF27)),Отчет!AF27,"")</f>
        <v>734</v>
      </c>
      <c r="V21" s="21">
        <f>IF((ISNUMBER(Отчет!AG27)),Отчет!AG27,"")</f>
        <v>734</v>
      </c>
      <c r="W21" s="21">
        <f>IF((ISNUMBER(Отчет!AH27)),Отчет!AH27,"")</f>
        <v>1479.4</v>
      </c>
      <c r="X21" s="21">
        <f>IF((ISNUMBER(Отчет!AI27)),Отчет!AI27,"")</f>
        <v>1479.4</v>
      </c>
      <c r="Y21" s="21">
        <f>IF((ISNUMBER(Отчет!AL27)),Отчет!AL27,"")</f>
        <v>985</v>
      </c>
      <c r="Z21" s="21">
        <f>IF((ISNUMBER(Отчет!AM27)),Отчет!AM27,"")</f>
        <v>985</v>
      </c>
      <c r="AA21" s="21">
        <f>IF((ISNUMBER(Отчет!AN27)),Отчет!AN27,"")</f>
        <v>985</v>
      </c>
      <c r="AB21" s="21">
        <f>IF((ISNUMBER(Отчет!AO27)),Отчет!AO27,"")</f>
        <v>985</v>
      </c>
      <c r="AC21" s="21">
        <f>IF((ISNUMBER(Отчет!AP27)),Отчет!AP27,"")</f>
        <v>2351</v>
      </c>
      <c r="AD21" s="21">
        <f>IF((ISNUMBER(Отчет!AQ27)),Отчет!AQ27,"")</f>
        <v>2351</v>
      </c>
      <c r="AE21" s="21">
        <f>IF((ISNUMBER(Отчет!AT27)),Отчет!AT27,"")</f>
        <v>0</v>
      </c>
      <c r="AF21" s="21">
        <f>IF((ISNUMBER(Отчет!AU27)),Отчет!AU27,"")</f>
        <v>0</v>
      </c>
      <c r="AG21" s="21">
        <f>IF((ISNUMBER(Отчет!AV27)),Отчет!AV27,"")</f>
        <v>0</v>
      </c>
      <c r="AH21" s="21">
        <f>IF((ISNUMBER(Отчет!AW27)),Отчет!AW27,"")</f>
        <v>0</v>
      </c>
      <c r="AI21" s="21">
        <f>IF((ISNUMBER(Отчет!AX27)),Отчет!AX27,"")</f>
        <v>0</v>
      </c>
      <c r="AJ21" s="21">
        <f>IF((ISNUMBER(Отчет!AY27)),Отчет!AY27,"")</f>
        <v>0</v>
      </c>
      <c r="AK21" s="21">
        <f>IF((ISNUMBER(Отчет!BB27)),Отчет!BB27,"")</f>
        <v>380</v>
      </c>
      <c r="AL21" s="21">
        <f>IF((ISNUMBER(Отчет!BC27)),Отчет!BC27,"")</f>
        <v>380</v>
      </c>
      <c r="AM21" s="21">
        <f>IF((ISNUMBER(Отчет!BD27)),Отчет!BD27,"")</f>
        <v>380</v>
      </c>
      <c r="AN21" s="21">
        <f>IF((ISNUMBER(Отчет!BE27)),Отчет!BE27,"")</f>
        <v>380</v>
      </c>
      <c r="AO21" s="21">
        <f>IF((ISNUMBER(Отчет!BF27)),Отчет!BF27,"")</f>
        <v>438</v>
      </c>
      <c r="AP21" s="21">
        <f>IF((ISNUMBER(Отчет!BG27)),Отчет!BG27,"")</f>
        <v>438</v>
      </c>
      <c r="AQ21" s="21">
        <f>IF((ISNUMBER(Отчет!BJ27)),Отчет!BJ27,"")</f>
        <v>0</v>
      </c>
      <c r="AR21" s="21">
        <f>IF((ISNUMBER(Отчет!BK27)),Отчет!BK27,"")</f>
        <v>0</v>
      </c>
      <c r="AS21" s="21">
        <f>IF((ISNUMBER(Отчет!BL27)),Отчет!BL27,"")</f>
        <v>0</v>
      </c>
      <c r="AT21" s="21">
        <f>IF((ISNUMBER(Отчет!BM27)),Отчет!BM27,"")</f>
        <v>0</v>
      </c>
      <c r="AU21" s="21">
        <f>IF((ISNUMBER(Отчет!BN27)),Отчет!BN27,"")</f>
        <v>0</v>
      </c>
      <c r="AV21" s="21">
        <f>IF((ISNUMBER(Отчет!BO27)),Отчет!BO27,"")</f>
        <v>0</v>
      </c>
      <c r="AW21" s="21">
        <f>IF((ISNUMBER(Отчет!BR27)),Отчет!BR27,"")</f>
        <v>58</v>
      </c>
      <c r="AX21" s="21">
        <f>IF((ISNUMBER(Отчет!BS27)),Отчет!BS27,"")</f>
        <v>50</v>
      </c>
      <c r="AY21" s="21">
        <f>IF((ISNUMBER(Отчет!BT27)),Отчет!BT27,"")</f>
        <v>58</v>
      </c>
      <c r="AZ21" s="21">
        <f>IF((ISNUMBER(Отчет!BU27)),Отчет!BU27,"")</f>
        <v>50</v>
      </c>
      <c r="BA21" s="21">
        <f>IF((ISNUMBER(Отчет!BV27)),Отчет!BV27,"")</f>
        <v>89</v>
      </c>
      <c r="BB21" s="21">
        <f>IF((ISNUMBER(Отчет!BW27)),Отчет!BW27,"")</f>
        <v>80</v>
      </c>
      <c r="BC21" s="21">
        <f>IF((ISNUMBER(Отчет!CJ27)),Отчет!CJ27,"")</f>
        <v>0</v>
      </c>
      <c r="BD21" s="21">
        <f>IF((ISNUMBER(Отчет!CK27)),Отчет!CK27,"")</f>
        <v>0</v>
      </c>
      <c r="BE21" s="21">
        <f>IF((ISNUMBER(Отчет!CN27)),Отчет!CN27,"")</f>
        <v>0</v>
      </c>
      <c r="BF21" s="21">
        <f>IF((ISNUMBER(Отчет!CQ27)),Отчет!CQ27,"")</f>
        <v>0</v>
      </c>
      <c r="BG21" s="21">
        <f>IF((ISNUMBER(Отчет!CT27)),Отчет!CT27,"")</f>
        <v>0</v>
      </c>
      <c r="BH21" s="21">
        <f>IF((ISNUMBER(Отчет!CU27)),Отчет!CU27,"")</f>
        <v>0</v>
      </c>
      <c r="BI21" s="21">
        <f>IF((ISNUMBER(Отчет!CZ27)),Отчет!CZ27,"")</f>
        <v>0</v>
      </c>
      <c r="BJ21" s="21">
        <f>IF((ISNUMBER(Отчет!DA27)),Отчет!DA27,"")</f>
        <v>0</v>
      </c>
      <c r="BK21" s="21">
        <f>IF((ISNUMBER(Отчет!DD27)),Отчет!DD27,"")</f>
        <v>0</v>
      </c>
      <c r="BL21" s="21">
        <f>IF((ISNUMBER(Отчет!DG27)),Отчет!DG27,"")</f>
        <v>0</v>
      </c>
      <c r="BM21" s="21">
        <f>IF((ISNUMBER(Отчет!DJ27)),Отчет!DJ27,"")</f>
        <v>0</v>
      </c>
      <c r="BN21" s="21">
        <f>IF((ISNUMBER(Отчет!DK27)),Отчет!DK27,"")</f>
        <v>0</v>
      </c>
      <c r="BO21" s="21">
        <f>IF((ISNUMBER(Отчет!DP27)),Отчет!DP27,"")</f>
        <v>0</v>
      </c>
      <c r="BP21" s="21">
        <f>IF((ISNUMBER(Отчет!DQ27)),Отчет!DQ27,"")</f>
        <v>0</v>
      </c>
      <c r="BQ21" s="21">
        <f>IF((ISNUMBER(Отчет!DT27)),Отчет!DT27,"")</f>
        <v>0</v>
      </c>
      <c r="BR21" s="21">
        <f>IF((ISNUMBER(Отчет!DW27)),Отчет!DW27,"")</f>
        <v>0</v>
      </c>
      <c r="BS21" s="21">
        <f>IF((ISNUMBER(Отчет!DZ27)),Отчет!DZ27,"")</f>
        <v>0</v>
      </c>
      <c r="BT21" s="21">
        <f>IF((ISNUMBER(Отчет!EA27)),Отчет!EA27,"")</f>
        <v>0</v>
      </c>
      <c r="BU21" s="21">
        <f>IF((ISNUMBER(Отчет!ED27)),Отчет!ED27,"")</f>
        <v>0</v>
      </c>
      <c r="BV21" s="21">
        <f>IF((ISNUMBER(Отчет!EE27)),Отчет!EE27,"")</f>
        <v>0</v>
      </c>
      <c r="BW21" s="21">
        <f>IF((ISNUMBER(Отчет!EF27)),Отчет!EF27,"")</f>
        <v>900</v>
      </c>
      <c r="BX21" s="21">
        <f>IF((ISNUMBER(Отчет!EG27)),Отчет!EG27,"")</f>
        <v>900</v>
      </c>
      <c r="BY21" s="21">
        <f>IF((ISNUMBER(Отчет!EH27)),Отчет!EH27,"")</f>
        <v>2500</v>
      </c>
      <c r="BZ21" s="21">
        <f>IF((ISNUMBER(Отчет!EI27)),Отчет!EI27,"")</f>
        <v>2500</v>
      </c>
      <c r="CA21" s="21">
        <f>IF((ISNUMBER(Отчет!EK27)),Отчет!EK27,"")</f>
        <v>0</v>
      </c>
      <c r="CB21" s="21">
        <f>IF((ISNUMBER(Отчет!EN27)),Отчет!EN27,"")</f>
        <v>0</v>
      </c>
      <c r="CC21" s="21">
        <f>IF((ISNUMBER(Отчет!EP27)),Отчет!EP27,"")</f>
        <v>0</v>
      </c>
      <c r="CD21" s="21">
        <f>IF((ISNUMBER(Отчет!EQ27)),Отчет!EQ27,"")</f>
        <v>0</v>
      </c>
      <c r="CE21" s="21">
        <f>IF((ISNUMBER(Отчет!ER27)),Отчет!ER27,"")</f>
        <v>0</v>
      </c>
      <c r="CF21" s="21">
        <f>IF((ISNUMBER(Отчет!ES27)),Отчет!ES27,"")</f>
        <v>0</v>
      </c>
      <c r="CG21" s="21">
        <f>IF((ISNUMBER(Отчет!EZ27)),Отчет!EZ27,"")</f>
        <v>1232</v>
      </c>
      <c r="CH21" s="21">
        <f>IF((ISNUMBER(Отчет!FA27)),Отчет!FA27,"")</f>
        <v>1232</v>
      </c>
      <c r="CI21" s="21">
        <f>IF((ISNUMBER(Отчет!FB27)),Отчет!FB27,"")</f>
        <v>0</v>
      </c>
      <c r="CJ21" s="21">
        <f>IF((ISNUMBER(Отчет!FC27)),Отчет!FC27,"")</f>
        <v>0</v>
      </c>
      <c r="CK21" s="21">
        <f>IF((ISNUMBER(Отчет!FD27)),Отчет!FD27,"")</f>
        <v>82</v>
      </c>
      <c r="CL21" s="21">
        <f>IF((ISNUMBER(Отчет!FE27)),Отчет!FE27,"")</f>
        <v>82</v>
      </c>
      <c r="CM21" s="21">
        <f>IF((ISNUMBER(Отчет!FH27)),Отчет!FH27,"")</f>
        <v>0</v>
      </c>
      <c r="CN21" s="21">
        <f>IF((ISNUMBER(Отчет!FI27)),Отчет!FI27,"")</f>
        <v>0</v>
      </c>
      <c r="CO21" s="21">
        <f>IF((ISNUMBER(Отчет!FJ27)),Отчет!FJ27,"")</f>
        <v>0</v>
      </c>
      <c r="CP21" s="21">
        <f>IF((ISNUMBER(Отчет!FK27)),Отчет!FK27,"")</f>
        <v>0</v>
      </c>
      <c r="CQ21" s="21">
        <f>IF((ISNUMBER(Отчет!FL27)),Отчет!FL27,"")</f>
        <v>0</v>
      </c>
      <c r="CR21" s="21">
        <f>IF((ISNUMBER(Отчет!FM27)),Отчет!FM27,"")</f>
        <v>0</v>
      </c>
      <c r="CS21" s="21">
        <f>IF((ISNUMBER(Отчет!FN27)),Отчет!FN27,"")</f>
        <v>0</v>
      </c>
      <c r="CT21" s="21">
        <f>IF((ISNUMBER(Отчет!FO27)),Отчет!FO27,"")</f>
        <v>0</v>
      </c>
      <c r="CU21" s="21">
        <f>IF((ISNUMBER(Отчет!FP27)),Отчет!FP27,"")</f>
        <v>0</v>
      </c>
      <c r="CV21" s="21">
        <f>IF((ISNUMBER(Отчет!FQ27)),Отчет!FQ27,"")</f>
        <v>0</v>
      </c>
      <c r="CW21" s="21">
        <f>IF((ISNUMBER(Отчет!FR27)),Отчет!FR27,"")</f>
        <v>0</v>
      </c>
      <c r="CX21" s="21">
        <f>IF((ISNUMBER(Отчет!FS27)),Отчет!FS27,"")</f>
        <v>0</v>
      </c>
      <c r="CY21" s="21">
        <f>IF((ISNUMBER(Отчет!FT27)),Отчет!FT27,"")</f>
        <v>0</v>
      </c>
      <c r="CZ21" s="21">
        <f>IF((ISNUMBER(Отчет!FU27)),Отчет!FU27,"")</f>
        <v>0</v>
      </c>
      <c r="DA21" s="21">
        <f>IF((ISNUMBER(Отчет!FV27)),Отчет!FV27,"")</f>
        <v>0</v>
      </c>
      <c r="DB21" s="21">
        <f>IF((ISNUMBER(Отчет!FW27)),Отчет!FW27,"")</f>
        <v>0</v>
      </c>
      <c r="DC21" s="21">
        <f>IF((ISNUMBER(Отчет!FX27)),Отчет!FX27,"")</f>
        <v>0</v>
      </c>
      <c r="DD21" s="21">
        <f>IF((ISNUMBER(Отчет!FY27)),Отчет!FY27,"")</f>
        <v>0</v>
      </c>
      <c r="DE21" s="21">
        <f>IF((ISNUMBER(Отчет!FZ27)),Отчет!FZ27,"")</f>
        <v>0</v>
      </c>
      <c r="DF21" s="21">
        <f>IF((ISNUMBER(Отчет!GA27)),Отчет!GA27,"")</f>
        <v>0</v>
      </c>
      <c r="DG21" s="21">
        <f>IF((ISNUMBER(Отчет!GB27)),Отчет!GB27,"")</f>
        <v>0</v>
      </c>
      <c r="DH21" s="21">
        <f>IF((ISNUMBER(Отчет!GC27)),Отчет!GC27,"")</f>
        <v>856</v>
      </c>
      <c r="DI21" s="21">
        <f>IF((ISNUMBER(Отчет!GD27)),Отчет!GD27,"")</f>
        <v>856</v>
      </c>
      <c r="DJ21" s="21">
        <f>IF((ISNUMBER(Отчет!GE27)),Отчет!GE27,"")</f>
        <v>498</v>
      </c>
      <c r="DK21" s="21">
        <f>IF((ISNUMBER(Отчет!GF27)),Отчет!GF27,"")</f>
        <v>498</v>
      </c>
      <c r="DL21" s="21">
        <f>IF((ISNUMBER(Отчет!GI27)),Отчет!GI27,"")</f>
        <v>275</v>
      </c>
      <c r="DM21" s="21">
        <f>IF((ISNUMBER(Отчет!GJ27)),Отчет!GJ27,"")</f>
        <v>275</v>
      </c>
      <c r="DN21" s="21">
        <f>IF((ISNUMBER(Отчет!GK27)),Отчет!GK27,"")</f>
        <v>0</v>
      </c>
      <c r="DO21" s="21">
        <f>IF((ISNUMBER(Отчет!GL27)),Отчет!GL27,"")</f>
        <v>0</v>
      </c>
      <c r="DP21" s="21">
        <f>IF((ISNUMBER(Отчет!GO27)),Отчет!GO27,"")</f>
        <v>87</v>
      </c>
      <c r="DQ21" s="21">
        <f>IF((ISNUMBER(Отчет!GP27)),Отчет!GP27,"")</f>
        <v>87</v>
      </c>
      <c r="DR21" s="21">
        <f>IF((ISNUMBER(Отчет!GQ27)),Отчет!GQ27,"")</f>
        <v>0</v>
      </c>
      <c r="DS21" s="21">
        <f>IF((ISNUMBER(Отчет!GR27)),Отчет!GR27,"")</f>
        <v>0</v>
      </c>
      <c r="DT21" s="21">
        <f>IF((ISNUMBER(Отчет!GU27)),Отчет!GU27,"")</f>
        <v>144</v>
      </c>
      <c r="DU21" s="21">
        <f>IF((ISNUMBER(Отчет!GV27)),Отчет!GV27,"")</f>
        <v>144</v>
      </c>
    </row>
    <row r="22" spans="1:125" x14ac:dyDescent="0.2">
      <c r="A22" s="19">
        <v>33214</v>
      </c>
      <c r="B22" s="20" t="s">
        <v>73</v>
      </c>
      <c r="C22" s="21">
        <f>IF((ISNUMBER(Отчет!D28)),Отчет!D28,"")</f>
        <v>230</v>
      </c>
      <c r="D22" s="21">
        <f>IF((ISNUMBER(Отчет!E28)),Отчет!E28,"")</f>
        <v>230</v>
      </c>
      <c r="E22" s="21">
        <f>IF((ISNUMBER(Отчет!F28)),Отчет!F28,"")</f>
        <v>1588</v>
      </c>
      <c r="F22" s="21">
        <f>IF((ISNUMBER(Отчет!G28)),Отчет!G28,"")</f>
        <v>1588</v>
      </c>
      <c r="G22" s="21">
        <f>IF((ISNUMBER(Отчет!J28)),Отчет!J28,"")</f>
        <v>10041</v>
      </c>
      <c r="H22" s="21">
        <f>IF((ISNUMBER(Отчет!K28)),Отчет!K28,"")</f>
        <v>10005</v>
      </c>
      <c r="I22" s="21">
        <f>IF((ISNUMBER(Отчет!L28)),Отчет!L28,"")</f>
        <v>10041</v>
      </c>
      <c r="J22" s="21">
        <f>IF((ISNUMBER(Отчет!O28)),Отчет!O28,"")</f>
        <v>10005</v>
      </c>
      <c r="K22" s="21">
        <f>IF((ISNUMBER(Отчет!R28)),Отчет!R28,"")</f>
        <v>20799</v>
      </c>
      <c r="L22" s="21">
        <f>IF((ISNUMBER(Отчет!S28)),Отчет!S28,"")</f>
        <v>20789</v>
      </c>
      <c r="M22" s="21">
        <f>IF((ISNUMBER(Отчет!V28)),Отчет!V28,"")</f>
        <v>566</v>
      </c>
      <c r="N22" s="21">
        <f>IF((ISNUMBER(Отчет!W28)),Отчет!W28,"")</f>
        <v>530</v>
      </c>
      <c r="O22" s="21">
        <f>IF((ISNUMBER(Отчет!X28)),Отчет!X28,"")</f>
        <v>566</v>
      </c>
      <c r="P22" s="21">
        <f>IF((ISNUMBER(Отчет!Y28)),Отчет!Y28,"")</f>
        <v>530</v>
      </c>
      <c r="Q22" s="21">
        <f>IF((ISNUMBER(Отчет!Z28)),Отчет!Z28,"")</f>
        <v>1250</v>
      </c>
      <c r="R22" s="21">
        <f>IF((ISNUMBER(Отчет!AA28)),Отчет!AA28,"")</f>
        <v>1240</v>
      </c>
      <c r="S22" s="21">
        <f>IF((ISNUMBER(Отчет!AD28)),Отчет!AD28,"")</f>
        <v>4358</v>
      </c>
      <c r="T22" s="21">
        <f>IF((ISNUMBER(Отчет!AE28)),Отчет!AE28,"")</f>
        <v>4358</v>
      </c>
      <c r="U22" s="21">
        <f>IF((ISNUMBER(Отчет!AF28)),Отчет!AF28,"")</f>
        <v>4358</v>
      </c>
      <c r="V22" s="21">
        <f>IF((ISNUMBER(Отчет!AG28)),Отчет!AG28,"")</f>
        <v>4358</v>
      </c>
      <c r="W22" s="21">
        <f>IF((ISNUMBER(Отчет!AH28)),Отчет!AH28,"")</f>
        <v>8923</v>
      </c>
      <c r="X22" s="21">
        <f>IF((ISNUMBER(Отчет!AI28)),Отчет!AI28,"")</f>
        <v>8923</v>
      </c>
      <c r="Y22" s="21">
        <f>IF((ISNUMBER(Отчет!AL28)),Отчет!AL28,"")</f>
        <v>3577</v>
      </c>
      <c r="Z22" s="21">
        <f>IF((ISNUMBER(Отчет!AM28)),Отчет!AM28,"")</f>
        <v>3577</v>
      </c>
      <c r="AA22" s="21">
        <f>IF((ISNUMBER(Отчет!AN28)),Отчет!AN28,"")</f>
        <v>3577</v>
      </c>
      <c r="AB22" s="21">
        <f>IF((ISNUMBER(Отчет!AO28)),Отчет!AO28,"")</f>
        <v>3577</v>
      </c>
      <c r="AC22" s="21">
        <f>IF((ISNUMBER(Отчет!AP28)),Отчет!AP28,"")</f>
        <v>7672</v>
      </c>
      <c r="AD22" s="21">
        <f>IF((ISNUMBER(Отчет!AQ28)),Отчет!AQ28,"")</f>
        <v>7672</v>
      </c>
      <c r="AE22" s="21">
        <f>IF((ISNUMBER(Отчет!AT28)),Отчет!AT28,"")</f>
        <v>0</v>
      </c>
      <c r="AF22" s="21">
        <f>IF((ISNUMBER(Отчет!AU28)),Отчет!AU28,"")</f>
        <v>0</v>
      </c>
      <c r="AG22" s="21">
        <f>IF((ISNUMBER(Отчет!AV28)),Отчет!AV28,"")</f>
        <v>0</v>
      </c>
      <c r="AH22" s="21">
        <f>IF((ISNUMBER(Отчет!AW28)),Отчет!AW28,"")</f>
        <v>0</v>
      </c>
      <c r="AI22" s="21">
        <f>IF((ISNUMBER(Отчет!AX28)),Отчет!AX28,"")</f>
        <v>0</v>
      </c>
      <c r="AJ22" s="21">
        <f>IF((ISNUMBER(Отчет!AY28)),Отчет!AY28,"")</f>
        <v>0</v>
      </c>
      <c r="AK22" s="21">
        <f>IF((ISNUMBER(Отчет!BB28)),Отчет!BB28,"")</f>
        <v>735</v>
      </c>
      <c r="AL22" s="21">
        <f>IF((ISNUMBER(Отчет!BC28)),Отчет!BC28,"")</f>
        <v>735</v>
      </c>
      <c r="AM22" s="21">
        <f>IF((ISNUMBER(Отчет!BD28)),Отчет!BD28,"")</f>
        <v>735</v>
      </c>
      <c r="AN22" s="21">
        <f>IF((ISNUMBER(Отчет!BE28)),Отчет!BE28,"")</f>
        <v>735</v>
      </c>
      <c r="AO22" s="21">
        <f>IF((ISNUMBER(Отчет!BF28)),Отчет!BF28,"")</f>
        <v>1328</v>
      </c>
      <c r="AP22" s="21">
        <f>IF((ISNUMBER(Отчет!BG28)),Отчет!BG28,"")</f>
        <v>1328</v>
      </c>
      <c r="AQ22" s="21">
        <f>IF((ISNUMBER(Отчет!BJ28)),Отчет!BJ28,"")</f>
        <v>0</v>
      </c>
      <c r="AR22" s="21">
        <f>IF((ISNUMBER(Отчет!BK28)),Отчет!BK28,"")</f>
        <v>0</v>
      </c>
      <c r="AS22" s="21">
        <f>IF((ISNUMBER(Отчет!BL28)),Отчет!BL28,"")</f>
        <v>0</v>
      </c>
      <c r="AT22" s="21">
        <f>IF((ISNUMBER(Отчет!BM28)),Отчет!BM28,"")</f>
        <v>0</v>
      </c>
      <c r="AU22" s="21">
        <f>IF((ISNUMBER(Отчет!BN28)),Отчет!BN28,"")</f>
        <v>0</v>
      </c>
      <c r="AV22" s="21">
        <f>IF((ISNUMBER(Отчет!BO28)),Отчет!BO28,"")</f>
        <v>0</v>
      </c>
      <c r="AW22" s="21">
        <f>IF((ISNUMBER(Отчет!BR28)),Отчет!BR28,"")</f>
        <v>805</v>
      </c>
      <c r="AX22" s="21">
        <f>IF((ISNUMBER(Отчет!BS28)),Отчет!BS28,"")</f>
        <v>805</v>
      </c>
      <c r="AY22" s="21">
        <f>IF((ISNUMBER(Отчет!BT28)),Отчет!BT28,"")</f>
        <v>805</v>
      </c>
      <c r="AZ22" s="21">
        <f>IF((ISNUMBER(Отчет!BU28)),Отчет!BU28,"")</f>
        <v>805</v>
      </c>
      <c r="BA22" s="21">
        <f>IF((ISNUMBER(Отчет!BV28)),Отчет!BV28,"")</f>
        <v>1626</v>
      </c>
      <c r="BB22" s="21">
        <f>IF((ISNUMBER(Отчет!BW28)),Отчет!BW28,"")</f>
        <v>1626</v>
      </c>
      <c r="BC22" s="21">
        <f>IF((ISNUMBER(Отчет!CJ28)),Отчет!CJ28,"")</f>
        <v>0</v>
      </c>
      <c r="BD22" s="21">
        <f>IF((ISNUMBER(Отчет!CK28)),Отчет!CK28,"")</f>
        <v>0</v>
      </c>
      <c r="BE22" s="21">
        <f>IF((ISNUMBER(Отчет!CN28)),Отчет!CN28,"")</f>
        <v>1</v>
      </c>
      <c r="BF22" s="21">
        <f>IF((ISNUMBER(Отчет!CQ28)),Отчет!CQ28,"")</f>
        <v>0</v>
      </c>
      <c r="BG22" s="21">
        <f>IF((ISNUMBER(Отчет!CT28)),Отчет!CT28,"")</f>
        <v>4</v>
      </c>
      <c r="BH22" s="21">
        <f>IF((ISNUMBER(Отчет!CU28)),Отчет!CU28,"")</f>
        <v>0</v>
      </c>
      <c r="BI22" s="21">
        <f>IF((ISNUMBER(Отчет!CZ28)),Отчет!CZ28,"")</f>
        <v>0</v>
      </c>
      <c r="BJ22" s="21">
        <f>IF((ISNUMBER(Отчет!DA28)),Отчет!DA28,"")</f>
        <v>0</v>
      </c>
      <c r="BK22" s="21">
        <f>IF((ISNUMBER(Отчет!DD28)),Отчет!DD28,"")</f>
        <v>0</v>
      </c>
      <c r="BL22" s="21">
        <f>IF((ISNUMBER(Отчет!DG28)),Отчет!DG28,"")</f>
        <v>0</v>
      </c>
      <c r="BM22" s="21">
        <f>IF((ISNUMBER(Отчет!DJ28)),Отчет!DJ28,"")</f>
        <v>0</v>
      </c>
      <c r="BN22" s="21">
        <f>IF((ISNUMBER(Отчет!DK28)),Отчет!DK28,"")</f>
        <v>0</v>
      </c>
      <c r="BO22" s="21">
        <f>IF((ISNUMBER(Отчет!DP28)),Отчет!DP28,"")</f>
        <v>0</v>
      </c>
      <c r="BP22" s="21">
        <f>IF((ISNUMBER(Отчет!DQ28)),Отчет!DQ28,"")</f>
        <v>0</v>
      </c>
      <c r="BQ22" s="21">
        <f>IF((ISNUMBER(Отчет!DT28)),Отчет!DT28,"")</f>
        <v>0</v>
      </c>
      <c r="BR22" s="21">
        <f>IF((ISNUMBER(Отчет!DW28)),Отчет!DW28,"")</f>
        <v>0</v>
      </c>
      <c r="BS22" s="21">
        <f>IF((ISNUMBER(Отчет!DZ28)),Отчет!DZ28,"")</f>
        <v>0</v>
      </c>
      <c r="BT22" s="21">
        <f>IF((ISNUMBER(Отчет!EA28)),Отчет!EA28,"")</f>
        <v>0</v>
      </c>
      <c r="BU22" s="21">
        <f>IF((ISNUMBER(Отчет!ED28)),Отчет!ED28,"")</f>
        <v>0</v>
      </c>
      <c r="BV22" s="21">
        <f>IF((ISNUMBER(Отчет!EE28)),Отчет!EE28,"")</f>
        <v>0</v>
      </c>
      <c r="BW22" s="21">
        <f>IF((ISNUMBER(Отчет!EF28)),Отчет!EF28,"")</f>
        <v>0</v>
      </c>
      <c r="BX22" s="21">
        <f>IF((ISNUMBER(Отчет!EG28)),Отчет!EG28,"")</f>
        <v>0</v>
      </c>
      <c r="BY22" s="21">
        <f>IF((ISNUMBER(Отчет!EH28)),Отчет!EH28,"")</f>
        <v>0</v>
      </c>
      <c r="BZ22" s="21">
        <f>IF((ISNUMBER(Отчет!EI28)),Отчет!EI28,"")</f>
        <v>0</v>
      </c>
      <c r="CA22" s="21">
        <f>IF((ISNUMBER(Отчет!EK28)),Отчет!EK28,"")</f>
        <v>1604</v>
      </c>
      <c r="CB22" s="21">
        <f>IF((ISNUMBER(Отчет!EN28)),Отчет!EN28,"")</f>
        <v>1604</v>
      </c>
      <c r="CC22" s="21">
        <f>IF((ISNUMBER(Отчет!EP28)),Отчет!EP28,"")</f>
        <v>1604</v>
      </c>
      <c r="CD22" s="21">
        <f>IF((ISNUMBER(Отчет!EQ28)),Отчет!EQ28,"")</f>
        <v>1604</v>
      </c>
      <c r="CE22" s="21">
        <f>IF((ISNUMBER(Отчет!ER28)),Отчет!ER28,"")</f>
        <v>0</v>
      </c>
      <c r="CF22" s="21">
        <f>IF((ISNUMBER(Отчет!ES28)),Отчет!ES28,"")</f>
        <v>0</v>
      </c>
      <c r="CG22" s="21">
        <f>IF((ISNUMBER(Отчет!EZ28)),Отчет!EZ28,"")</f>
        <v>1132</v>
      </c>
      <c r="CH22" s="21">
        <f>IF((ISNUMBER(Отчет!FA28)),Отчет!FA28,"")</f>
        <v>1132</v>
      </c>
      <c r="CI22" s="21">
        <f>IF((ISNUMBER(Отчет!FB28)),Отчет!FB28,"")</f>
        <v>0</v>
      </c>
      <c r="CJ22" s="21">
        <f>IF((ISNUMBER(Отчет!FC28)),Отчет!FC28,"")</f>
        <v>0</v>
      </c>
      <c r="CK22" s="21">
        <f>IF((ISNUMBER(Отчет!FD28)),Отчет!FD28,"")</f>
        <v>3262</v>
      </c>
      <c r="CL22" s="21">
        <f>IF((ISNUMBER(Отчет!FE28)),Отчет!FE28,"")</f>
        <v>3262</v>
      </c>
      <c r="CM22" s="21">
        <f>IF((ISNUMBER(Отчет!FH28)),Отчет!FH28,"")</f>
        <v>0</v>
      </c>
      <c r="CN22" s="21">
        <f>IF((ISNUMBER(Отчет!FI28)),Отчет!FI28,"")</f>
        <v>0</v>
      </c>
      <c r="CO22" s="21">
        <f>IF((ISNUMBER(Отчет!FJ28)),Отчет!FJ28,"")</f>
        <v>971</v>
      </c>
      <c r="CP22" s="21">
        <f>IF((ISNUMBER(Отчет!FK28)),Отчет!FK28,"")</f>
        <v>971</v>
      </c>
      <c r="CQ22" s="21">
        <f>IF((ISNUMBER(Отчет!FL28)),Отчет!FL28,"")</f>
        <v>0</v>
      </c>
      <c r="CR22" s="21">
        <f>IF((ISNUMBER(Отчет!FM28)),Отчет!FM28,"")</f>
        <v>0</v>
      </c>
      <c r="CS22" s="21">
        <f>IF((ISNUMBER(Отчет!FN28)),Отчет!FN28,"")</f>
        <v>8009</v>
      </c>
      <c r="CT22" s="21">
        <f>IF((ISNUMBER(Отчет!FO28)),Отчет!FO28,"")</f>
        <v>7980</v>
      </c>
      <c r="CU22" s="21">
        <f>IF((ISNUMBER(Отчет!FP28)),Отчет!FP28,"")</f>
        <v>0</v>
      </c>
      <c r="CV22" s="21">
        <f>IF((ISNUMBER(Отчет!FQ28)),Отчет!FQ28,"")</f>
        <v>0</v>
      </c>
      <c r="CW22" s="21">
        <f>IF((ISNUMBER(Отчет!FR28)),Отчет!FR28,"")</f>
        <v>8009</v>
      </c>
      <c r="CX22" s="21">
        <f>IF((ISNUMBER(Отчет!FS28)),Отчет!FS28,"")</f>
        <v>7980</v>
      </c>
      <c r="CY22" s="21">
        <f>IF((ISNUMBER(Отчет!FT28)),Отчет!FT28,"")</f>
        <v>0</v>
      </c>
      <c r="CZ22" s="21">
        <f>IF((ISNUMBER(Отчет!FU28)),Отчет!FU28,"")</f>
        <v>0</v>
      </c>
      <c r="DA22" s="21">
        <f>IF((ISNUMBER(Отчет!FV28)),Отчет!FV28,"")</f>
        <v>1058</v>
      </c>
      <c r="DB22" s="21">
        <f>IF((ISNUMBER(Отчет!FW28)),Отчет!FW28,"")</f>
        <v>0</v>
      </c>
      <c r="DC22" s="21">
        <f>IF((ISNUMBER(Отчет!FX28)),Отчет!FX28,"")</f>
        <v>0</v>
      </c>
      <c r="DD22" s="21">
        <f>IF((ISNUMBER(Отчет!FY28)),Отчет!FY28,"")</f>
        <v>0</v>
      </c>
      <c r="DE22" s="21">
        <f>IF((ISNUMBER(Отчет!FZ28)),Отчет!FZ28,"")</f>
        <v>0</v>
      </c>
      <c r="DF22" s="21">
        <f>IF((ISNUMBER(Отчет!GA28)),Отчет!GA28,"")</f>
        <v>0</v>
      </c>
      <c r="DG22" s="21">
        <f>IF((ISNUMBER(Отчет!GB28)),Отчет!GB28,"")</f>
        <v>0</v>
      </c>
      <c r="DH22" s="21">
        <f>IF((ISNUMBER(Отчет!GC28)),Отчет!GC28,"")</f>
        <v>0</v>
      </c>
      <c r="DI22" s="21">
        <f>IF((ISNUMBER(Отчет!GD28)),Отчет!GD28,"")</f>
        <v>0</v>
      </c>
      <c r="DJ22" s="21">
        <f>IF((ISNUMBER(Отчет!GE28)),Отчет!GE28,"")</f>
        <v>0</v>
      </c>
      <c r="DK22" s="21">
        <f>IF((ISNUMBER(Отчет!GF28)),Отчет!GF28,"")</f>
        <v>0</v>
      </c>
      <c r="DL22" s="21">
        <f>IF((ISNUMBER(Отчет!GI28)),Отчет!GI28,"")</f>
        <v>713</v>
      </c>
      <c r="DM22" s="21">
        <f>IF((ISNUMBER(Отчет!GJ28)),Отчет!GJ28,"")</f>
        <v>713</v>
      </c>
      <c r="DN22" s="21">
        <f>IF((ISNUMBER(Отчет!GK28)),Отчет!GK28,"")</f>
        <v>336</v>
      </c>
      <c r="DO22" s="21">
        <f>IF((ISNUMBER(Отчет!GL28)),Отчет!GL28,"")</f>
        <v>336</v>
      </c>
      <c r="DP22" s="21">
        <f>IF((ISNUMBER(Отчет!GO28)),Отчет!GO28,"")</f>
        <v>141</v>
      </c>
      <c r="DQ22" s="21">
        <f>IF((ISNUMBER(Отчет!GP28)),Отчет!GP28,"")</f>
        <v>141</v>
      </c>
      <c r="DR22" s="21">
        <f>IF((ISNUMBER(Отчет!GQ28)),Отчет!GQ28,"")</f>
        <v>52</v>
      </c>
      <c r="DS22" s="21">
        <f>IF((ISNUMBER(Отчет!GR28)),Отчет!GR28,"")</f>
        <v>52</v>
      </c>
      <c r="DT22" s="21">
        <f>IF((ISNUMBER(Отчет!GU28)),Отчет!GU28,"")</f>
        <v>0</v>
      </c>
      <c r="DU22" s="21">
        <f>IF((ISNUMBER(Отчет!GV28)),Отчет!GV28,"")</f>
        <v>0</v>
      </c>
    </row>
    <row r="23" spans="1:125" x14ac:dyDescent="0.2">
      <c r="A23" s="19">
        <v>33218</v>
      </c>
      <c r="B23" s="20" t="s">
        <v>76</v>
      </c>
      <c r="C23" s="21">
        <f>IF((ISNUMBER(Отчет!D29)),Отчет!D29,"")</f>
        <v>0</v>
      </c>
      <c r="D23" s="21">
        <f>IF((ISNUMBER(Отчет!E29)),Отчет!E29,"")</f>
        <v>0</v>
      </c>
      <c r="E23" s="21">
        <f>IF((ISNUMBER(Отчет!F29)),Отчет!F29,"")</f>
        <v>0</v>
      </c>
      <c r="F23" s="21">
        <f>IF((ISNUMBER(Отчет!G29)),Отчет!G29,"")</f>
        <v>0</v>
      </c>
      <c r="G23" s="21">
        <f>IF((ISNUMBER(Отчет!J29)),Отчет!J29,"")</f>
        <v>2557</v>
      </c>
      <c r="H23" s="21">
        <f>IF((ISNUMBER(Отчет!K29)),Отчет!K29,"")</f>
        <v>2557</v>
      </c>
      <c r="I23" s="21">
        <f>IF((ISNUMBER(Отчет!L29)),Отчет!L29,"")</f>
        <v>2557</v>
      </c>
      <c r="J23" s="21">
        <f>IF((ISNUMBER(Отчет!O29)),Отчет!O29,"")</f>
        <v>2557</v>
      </c>
      <c r="K23" s="21">
        <f>IF((ISNUMBER(Отчет!R29)),Отчет!R29,"")</f>
        <v>5489</v>
      </c>
      <c r="L23" s="21">
        <f>IF((ISNUMBER(Отчет!S29)),Отчет!S29,"")</f>
        <v>5489</v>
      </c>
      <c r="M23" s="21">
        <f>IF((ISNUMBER(Отчет!V29)),Отчет!V29,"")</f>
        <v>168</v>
      </c>
      <c r="N23" s="21">
        <f>IF((ISNUMBER(Отчет!W29)),Отчет!W29,"")</f>
        <v>168</v>
      </c>
      <c r="O23" s="21">
        <f>IF((ISNUMBER(Отчет!X29)),Отчет!X29,"")</f>
        <v>168</v>
      </c>
      <c r="P23" s="21">
        <f>IF((ISNUMBER(Отчет!Y29)),Отчет!Y29,"")</f>
        <v>168</v>
      </c>
      <c r="Q23" s="21">
        <f>IF((ISNUMBER(Отчет!Z29)),Отчет!Z29,"")</f>
        <v>339</v>
      </c>
      <c r="R23" s="21">
        <f>IF((ISNUMBER(Отчет!AA29)),Отчет!AA29,"")</f>
        <v>339</v>
      </c>
      <c r="S23" s="21">
        <f>IF((ISNUMBER(Отчет!AD29)),Отчет!AD29,"")</f>
        <v>895</v>
      </c>
      <c r="T23" s="21">
        <f>IF((ISNUMBER(Отчет!AE29)),Отчет!AE29,"")</f>
        <v>895</v>
      </c>
      <c r="U23" s="21">
        <f>IF((ISNUMBER(Отчет!AF29)),Отчет!AF29,"")</f>
        <v>895</v>
      </c>
      <c r="V23" s="21">
        <f>IF((ISNUMBER(Отчет!AG29)),Отчет!AG29,"")</f>
        <v>895</v>
      </c>
      <c r="W23" s="21">
        <f>IF((ISNUMBER(Отчет!AH29)),Отчет!AH29,"")</f>
        <v>1960</v>
      </c>
      <c r="X23" s="21">
        <f>IF((ISNUMBER(Отчет!AI29)),Отчет!AI29,"")</f>
        <v>1960</v>
      </c>
      <c r="Y23" s="21">
        <f>IF((ISNUMBER(Отчет!AL29)),Отчет!AL29,"")</f>
        <v>1151</v>
      </c>
      <c r="Z23" s="21">
        <f>IF((ISNUMBER(Отчет!AM29)),Отчет!AM29,"")</f>
        <v>1151</v>
      </c>
      <c r="AA23" s="21">
        <f>IF((ISNUMBER(Отчет!AN29)),Отчет!AN29,"")</f>
        <v>1151</v>
      </c>
      <c r="AB23" s="21">
        <f>IF((ISNUMBER(Отчет!AO29)),Отчет!AO29,"")</f>
        <v>1151</v>
      </c>
      <c r="AC23" s="21">
        <f>IF((ISNUMBER(Отчет!AP29)),Отчет!AP29,"")</f>
        <v>2298</v>
      </c>
      <c r="AD23" s="21">
        <f>IF((ISNUMBER(Отчет!AQ29)),Отчет!AQ29,"")</f>
        <v>2298</v>
      </c>
      <c r="AE23" s="21">
        <f>IF((ISNUMBER(Отчет!AT29)),Отчет!AT29,"")</f>
        <v>0</v>
      </c>
      <c r="AF23" s="21">
        <f>IF((ISNUMBER(Отчет!AU29)),Отчет!AU29,"")</f>
        <v>0</v>
      </c>
      <c r="AG23" s="21">
        <f>IF((ISNUMBER(Отчет!AV29)),Отчет!AV29,"")</f>
        <v>0</v>
      </c>
      <c r="AH23" s="21">
        <f>IF((ISNUMBER(Отчет!AW29)),Отчет!AW29,"")</f>
        <v>0</v>
      </c>
      <c r="AI23" s="21">
        <f>IF((ISNUMBER(Отчет!AX29)),Отчет!AX29,"")</f>
        <v>0</v>
      </c>
      <c r="AJ23" s="21">
        <f>IF((ISNUMBER(Отчет!AY29)),Отчет!AY29,"")</f>
        <v>0</v>
      </c>
      <c r="AK23" s="21">
        <f>IF((ISNUMBER(Отчет!BB29)),Отчет!BB29,"")</f>
        <v>163</v>
      </c>
      <c r="AL23" s="21">
        <f>IF((ISNUMBER(Отчет!BC29)),Отчет!BC29,"")</f>
        <v>163</v>
      </c>
      <c r="AM23" s="21">
        <f>IF((ISNUMBER(Отчет!BD29)),Отчет!BD29,"")</f>
        <v>163</v>
      </c>
      <c r="AN23" s="21">
        <f>IF((ISNUMBER(Отчет!BE29)),Отчет!BE29,"")</f>
        <v>163</v>
      </c>
      <c r="AO23" s="21">
        <f>IF((ISNUMBER(Отчет!BF29)),Отчет!BF29,"")</f>
        <v>458</v>
      </c>
      <c r="AP23" s="21">
        <f>IF((ISNUMBER(Отчет!BG29)),Отчет!BG29,"")</f>
        <v>458</v>
      </c>
      <c r="AQ23" s="21">
        <f>IF((ISNUMBER(Отчет!BJ29)),Отчет!BJ29,"")</f>
        <v>0</v>
      </c>
      <c r="AR23" s="21">
        <f>IF((ISNUMBER(Отчет!BK29)),Отчет!BK29,"")</f>
        <v>0</v>
      </c>
      <c r="AS23" s="21">
        <f>IF((ISNUMBER(Отчет!BL29)),Отчет!BL29,"")</f>
        <v>0</v>
      </c>
      <c r="AT23" s="21">
        <f>IF((ISNUMBER(Отчет!BM29)),Отчет!BM29,"")</f>
        <v>0</v>
      </c>
      <c r="AU23" s="21">
        <f>IF((ISNUMBER(Отчет!BN29)),Отчет!BN29,"")</f>
        <v>0</v>
      </c>
      <c r="AV23" s="21">
        <f>IF((ISNUMBER(Отчет!BO29)),Отчет!BO29,"")</f>
        <v>0</v>
      </c>
      <c r="AW23" s="21">
        <f>IF((ISNUMBER(Отчет!BR29)),Отчет!BR29,"")</f>
        <v>180</v>
      </c>
      <c r="AX23" s="21">
        <f>IF((ISNUMBER(Отчет!BS29)),Отчет!BS29,"")</f>
        <v>180</v>
      </c>
      <c r="AY23" s="21">
        <f>IF((ISNUMBER(Отчет!BT29)),Отчет!BT29,"")</f>
        <v>180</v>
      </c>
      <c r="AZ23" s="21">
        <f>IF((ISNUMBER(Отчет!BU29)),Отчет!BU29,"")</f>
        <v>180</v>
      </c>
      <c r="BA23" s="21">
        <f>IF((ISNUMBER(Отчет!BV29)),Отчет!BV29,"")</f>
        <v>434</v>
      </c>
      <c r="BB23" s="21">
        <f>IF((ISNUMBER(Отчет!BW29)),Отчет!BW29,"")</f>
        <v>434</v>
      </c>
      <c r="BC23" s="21">
        <f>IF((ISNUMBER(Отчет!CJ29)),Отчет!CJ29,"")</f>
        <v>0</v>
      </c>
      <c r="BD23" s="21">
        <f>IF((ISNUMBER(Отчет!CK29)),Отчет!CK29,"")</f>
        <v>0</v>
      </c>
      <c r="BE23" s="21">
        <f>IF((ISNUMBER(Отчет!CN29)),Отчет!CN29,"")</f>
        <v>5</v>
      </c>
      <c r="BF23" s="21">
        <f>IF((ISNUMBER(Отчет!CQ29)),Отчет!CQ29,"")</f>
        <v>5</v>
      </c>
      <c r="BG23" s="21">
        <f>IF((ISNUMBER(Отчет!CT29)),Отчет!CT29,"")</f>
        <v>0</v>
      </c>
      <c r="BH23" s="21">
        <f>IF((ISNUMBER(Отчет!CU29)),Отчет!CU29,"")</f>
        <v>0</v>
      </c>
      <c r="BI23" s="21">
        <f>IF((ISNUMBER(Отчет!CZ29)),Отчет!CZ29,"")</f>
        <v>0</v>
      </c>
      <c r="BJ23" s="21">
        <f>IF((ISNUMBER(Отчет!DA29)),Отчет!DA29,"")</f>
        <v>0</v>
      </c>
      <c r="BK23" s="21">
        <f>IF((ISNUMBER(Отчет!DD29)),Отчет!DD29,"")</f>
        <v>2</v>
      </c>
      <c r="BL23" s="21">
        <f>IF((ISNUMBER(Отчет!DG29)),Отчет!DG29,"")</f>
        <v>2</v>
      </c>
      <c r="BM23" s="21">
        <f>IF((ISNUMBER(Отчет!DJ29)),Отчет!DJ29,"")</f>
        <v>0</v>
      </c>
      <c r="BN23" s="21">
        <f>IF((ISNUMBER(Отчет!DK29)),Отчет!DK29,"")</f>
        <v>0</v>
      </c>
      <c r="BO23" s="21">
        <f>IF((ISNUMBER(Отчет!DP29)),Отчет!DP29,"")</f>
        <v>0</v>
      </c>
      <c r="BP23" s="21">
        <f>IF((ISNUMBER(Отчет!DQ29)),Отчет!DQ29,"")</f>
        <v>0</v>
      </c>
      <c r="BQ23" s="21">
        <f>IF((ISNUMBER(Отчет!DT29)),Отчет!DT29,"")</f>
        <v>0</v>
      </c>
      <c r="BR23" s="21">
        <f>IF((ISNUMBER(Отчет!DW29)),Отчет!DW29,"")</f>
        <v>0</v>
      </c>
      <c r="BS23" s="21">
        <f>IF((ISNUMBER(Отчет!DZ29)),Отчет!DZ29,"")</f>
        <v>0</v>
      </c>
      <c r="BT23" s="21">
        <f>IF((ISNUMBER(Отчет!EA29)),Отчет!EA29,"")</f>
        <v>0</v>
      </c>
      <c r="BU23" s="21">
        <f>IF((ISNUMBER(Отчет!ED29)),Отчет!ED29,"")</f>
        <v>0</v>
      </c>
      <c r="BV23" s="21">
        <f>IF((ISNUMBER(Отчет!EE29)),Отчет!EE29,"")</f>
        <v>0</v>
      </c>
      <c r="BW23" s="21">
        <f>IF((ISNUMBER(Отчет!EF29)),Отчет!EF29,"")</f>
        <v>878</v>
      </c>
      <c r="BX23" s="21">
        <f>IF((ISNUMBER(Отчет!EG29)),Отчет!EG29,"")</f>
        <v>878</v>
      </c>
      <c r="BY23" s="21">
        <f>IF((ISNUMBER(Отчет!EH29)),Отчет!EH29,"")</f>
        <v>1497</v>
      </c>
      <c r="BZ23" s="21">
        <f>IF((ISNUMBER(Отчет!EI29)),Отчет!EI29,"")</f>
        <v>1497</v>
      </c>
      <c r="CA23" s="21">
        <f>IF((ISNUMBER(Отчет!EK29)),Отчет!EK29,"")</f>
        <v>374</v>
      </c>
      <c r="CB23" s="21">
        <f>IF((ISNUMBER(Отчет!EN29)),Отчет!EN29,"")</f>
        <v>374</v>
      </c>
      <c r="CC23" s="21">
        <f>IF((ISNUMBER(Отчет!EP29)),Отчет!EP29,"")</f>
        <v>374</v>
      </c>
      <c r="CD23" s="21">
        <f>IF((ISNUMBER(Отчет!EQ29)),Отчет!EQ29,"")</f>
        <v>374</v>
      </c>
      <c r="CE23" s="21">
        <f>IF((ISNUMBER(Отчет!ER29)),Отчет!ER29,"")</f>
        <v>374</v>
      </c>
      <c r="CF23" s="21">
        <f>IF((ISNUMBER(Отчет!ES29)),Отчет!ES29,"")</f>
        <v>374</v>
      </c>
      <c r="CG23" s="21">
        <f>IF((ISNUMBER(Отчет!EZ29)),Отчет!EZ29,"")</f>
        <v>686</v>
      </c>
      <c r="CH23" s="21">
        <f>IF((ISNUMBER(Отчет!FA29)),Отчет!FA29,"")</f>
        <v>686</v>
      </c>
      <c r="CI23" s="21">
        <f>IF((ISNUMBER(Отчет!FB29)),Отчет!FB29,"")</f>
        <v>290</v>
      </c>
      <c r="CJ23" s="21">
        <f>IF((ISNUMBER(Отчет!FC29)),Отчет!FC29,"")</f>
        <v>290</v>
      </c>
      <c r="CK23" s="21">
        <f>IF((ISNUMBER(Отчет!FD29)),Отчет!FD29,"")</f>
        <v>345</v>
      </c>
      <c r="CL23" s="21">
        <f>IF((ISNUMBER(Отчет!FE29)),Отчет!FE29,"")</f>
        <v>345</v>
      </c>
      <c r="CM23" s="21">
        <f>IF((ISNUMBER(Отчет!FH29)),Отчет!FH29,"")</f>
        <v>0</v>
      </c>
      <c r="CN23" s="21">
        <f>IF((ISNUMBER(Отчет!FI29)),Отчет!FI29,"")</f>
        <v>0</v>
      </c>
      <c r="CO23" s="21">
        <f>IF((ISNUMBER(Отчет!FJ29)),Отчет!FJ29,"")</f>
        <v>8</v>
      </c>
      <c r="CP23" s="21">
        <f>IF((ISNUMBER(Отчет!FK29)),Отчет!FK29,"")</f>
        <v>8</v>
      </c>
      <c r="CQ23" s="21">
        <f>IF((ISNUMBER(Отчет!FL29)),Отчет!FL29,"")</f>
        <v>0</v>
      </c>
      <c r="CR23" s="21">
        <f>IF((ISNUMBER(Отчет!FM29)),Отчет!FM29,"")</f>
        <v>0</v>
      </c>
      <c r="CS23" s="21">
        <f>IF((ISNUMBER(Отчет!FN29)),Отчет!FN29,"")</f>
        <v>0</v>
      </c>
      <c r="CT23" s="21">
        <f>IF((ISNUMBER(Отчет!FO29)),Отчет!FO29,"")</f>
        <v>0</v>
      </c>
      <c r="CU23" s="21">
        <f>IF((ISNUMBER(Отчет!FP29)),Отчет!FP29,"")</f>
        <v>0</v>
      </c>
      <c r="CV23" s="21">
        <f>IF((ISNUMBER(Отчет!FQ29)),Отчет!FQ29,"")</f>
        <v>0</v>
      </c>
      <c r="CW23" s="21">
        <f>IF((ISNUMBER(Отчет!FR29)),Отчет!FR29,"")</f>
        <v>0</v>
      </c>
      <c r="CX23" s="21">
        <f>IF((ISNUMBER(Отчет!FS29)),Отчет!FS29,"")</f>
        <v>0</v>
      </c>
      <c r="CY23" s="21">
        <f>IF((ISNUMBER(Отчет!FT29)),Отчет!FT29,"")</f>
        <v>0</v>
      </c>
      <c r="CZ23" s="21">
        <f>IF((ISNUMBER(Отчет!FU29)),Отчет!FU29,"")</f>
        <v>0</v>
      </c>
      <c r="DA23" s="21">
        <f>IF((ISNUMBER(Отчет!FV29)),Отчет!FV29,"")</f>
        <v>0</v>
      </c>
      <c r="DB23" s="21">
        <f>IF((ISNUMBER(Отчет!FW29)),Отчет!FW29,"")</f>
        <v>0</v>
      </c>
      <c r="DC23" s="21">
        <f>IF((ISNUMBER(Отчет!FX29)),Отчет!FX29,"")</f>
        <v>0</v>
      </c>
      <c r="DD23" s="21">
        <f>IF((ISNUMBER(Отчет!FY29)),Отчет!FY29,"")</f>
        <v>0</v>
      </c>
      <c r="DE23" s="21">
        <f>IF((ISNUMBER(Отчет!FZ29)),Отчет!FZ29,"")</f>
        <v>0</v>
      </c>
      <c r="DF23" s="21">
        <f>IF((ISNUMBER(Отчет!GA29)),Отчет!GA29,"")</f>
        <v>0</v>
      </c>
      <c r="DG23" s="21">
        <f>IF((ISNUMBER(Отчет!GB29)),Отчет!GB29,"")</f>
        <v>0</v>
      </c>
      <c r="DH23" s="21">
        <f>IF((ISNUMBER(Отчет!GC29)),Отчет!GC29,"")</f>
        <v>240</v>
      </c>
      <c r="DI23" s="21">
        <f>IF((ISNUMBER(Отчет!GD29)),Отчет!GD29,"")</f>
        <v>240</v>
      </c>
      <c r="DJ23" s="21">
        <f>IF((ISNUMBER(Отчет!GE29)),Отчет!GE29,"")</f>
        <v>157</v>
      </c>
      <c r="DK23" s="21">
        <f>IF((ISNUMBER(Отчет!GF29)),Отчет!GF29,"")</f>
        <v>157</v>
      </c>
      <c r="DL23" s="21">
        <f>IF((ISNUMBER(Отчет!GI29)),Отчет!GI29,"")</f>
        <v>540</v>
      </c>
      <c r="DM23" s="21">
        <f>IF((ISNUMBER(Отчет!GJ29)),Отчет!GJ29,"")</f>
        <v>540</v>
      </c>
      <c r="DN23" s="21">
        <f>IF((ISNUMBER(Отчет!GK29)),Отчет!GK29,"")</f>
        <v>157</v>
      </c>
      <c r="DO23" s="21">
        <f>IF((ISNUMBER(Отчет!GL29)),Отчет!GL29,"")</f>
        <v>157</v>
      </c>
      <c r="DP23" s="21">
        <f>IF((ISNUMBER(Отчет!GO29)),Отчет!GO29,"")</f>
        <v>116</v>
      </c>
      <c r="DQ23" s="21">
        <f>IF((ISNUMBER(Отчет!GP29)),Отчет!GP29,"")</f>
        <v>116</v>
      </c>
      <c r="DR23" s="21">
        <f>IF((ISNUMBER(Отчет!GQ29)),Отчет!GQ29,"")</f>
        <v>27</v>
      </c>
      <c r="DS23" s="21">
        <f>IF((ISNUMBER(Отчет!GR29)),Отчет!GR29,"")</f>
        <v>27</v>
      </c>
      <c r="DT23" s="21">
        <f>IF((ISNUMBER(Отчет!GU29)),Отчет!GU29,"")</f>
        <v>41</v>
      </c>
      <c r="DU23" s="21">
        <f>IF((ISNUMBER(Отчет!GV29)),Отчет!GV29,"")</f>
        <v>41</v>
      </c>
    </row>
    <row r="24" spans="1:125" x14ac:dyDescent="0.2">
      <c r="A24" s="19">
        <v>33219</v>
      </c>
      <c r="B24" s="20" t="s">
        <v>77</v>
      </c>
      <c r="C24" s="21">
        <f>IF((ISNUMBER(Отчет!D30)),Отчет!D30,"")</f>
        <v>1183</v>
      </c>
      <c r="D24" s="21">
        <f>IF((ISNUMBER(Отчет!E30)),Отчет!E30,"")</f>
        <v>1183</v>
      </c>
      <c r="E24" s="21">
        <f>IF((ISNUMBER(Отчет!F30)),Отчет!F30,"")</f>
        <v>414</v>
      </c>
      <c r="F24" s="21">
        <f>IF((ISNUMBER(Отчет!G30)),Отчет!G30,"")</f>
        <v>414</v>
      </c>
      <c r="G24" s="21">
        <f>IF((ISNUMBER(Отчет!J30)),Отчет!J30,"")</f>
        <v>4751</v>
      </c>
      <c r="H24" s="21">
        <f>IF((ISNUMBER(Отчет!K30)),Отчет!K30,"")</f>
        <v>4378</v>
      </c>
      <c r="I24" s="21">
        <f>IF((ISNUMBER(Отчет!L30)),Отчет!L30,"")</f>
        <v>4337</v>
      </c>
      <c r="J24" s="21">
        <f>IF((ISNUMBER(Отчет!O30)),Отчет!O30,"")</f>
        <v>3964</v>
      </c>
      <c r="K24" s="21">
        <f>IF((ISNUMBER(Отчет!R30)),Отчет!R30,"")</f>
        <v>7631</v>
      </c>
      <c r="L24" s="21">
        <f>IF((ISNUMBER(Отчет!S30)),Отчет!S30,"")</f>
        <v>6297</v>
      </c>
      <c r="M24" s="21">
        <f>IF((ISNUMBER(Отчет!V30)),Отчет!V30,"")</f>
        <v>997</v>
      </c>
      <c r="N24" s="21">
        <f>IF((ISNUMBER(Отчет!W30)),Отчет!W30,"")</f>
        <v>737</v>
      </c>
      <c r="O24" s="21">
        <f>IF((ISNUMBER(Отчет!X30)),Отчет!X30,"")</f>
        <v>949</v>
      </c>
      <c r="P24" s="21">
        <f>IF((ISNUMBER(Отчет!Y30)),Отчет!Y30,"")</f>
        <v>689</v>
      </c>
      <c r="Q24" s="21">
        <f>IF((ISNUMBER(Отчет!Z30)),Отчет!Z30,"")</f>
        <v>2050</v>
      </c>
      <c r="R24" s="21">
        <f>IF((ISNUMBER(Отчет!AA30)),Отчет!AA30,"")</f>
        <v>1100</v>
      </c>
      <c r="S24" s="21">
        <f>IF((ISNUMBER(Отчет!AD30)),Отчет!AD30,"")</f>
        <v>1105</v>
      </c>
      <c r="T24" s="21">
        <f>IF((ISNUMBER(Отчет!AE30)),Отчет!AE30,"")</f>
        <v>1105</v>
      </c>
      <c r="U24" s="21">
        <f>IF((ISNUMBER(Отчет!AF30)),Отчет!AF30,"")</f>
        <v>1105</v>
      </c>
      <c r="V24" s="21">
        <f>IF((ISNUMBER(Отчет!AG30)),Отчет!AG30,"")</f>
        <v>1105</v>
      </c>
      <c r="W24" s="21">
        <f>IF((ISNUMBER(Отчет!AH30)),Отчет!AH30,"")</f>
        <v>1783</v>
      </c>
      <c r="X24" s="21">
        <f>IF((ISNUMBER(Отчет!AI30)),Отчет!AI30,"")</f>
        <v>1783</v>
      </c>
      <c r="Y24" s="21">
        <f>IF((ISNUMBER(Отчет!AL30)),Отчет!AL30,"")</f>
        <v>2088</v>
      </c>
      <c r="Z24" s="21">
        <f>IF((ISNUMBER(Отчет!AM30)),Отчет!AM30,"")</f>
        <v>1975</v>
      </c>
      <c r="AA24" s="21">
        <f>IF((ISNUMBER(Отчет!AN30)),Отчет!AN30,"")</f>
        <v>2053</v>
      </c>
      <c r="AB24" s="21">
        <f>IF((ISNUMBER(Отчет!AO30)),Отчет!AO30,"")</f>
        <v>1940</v>
      </c>
      <c r="AC24" s="21">
        <f>IF((ISNUMBER(Отчет!AP30)),Отчет!AP30,"")</f>
        <v>3392</v>
      </c>
      <c r="AD24" s="21">
        <f>IF((ISNUMBER(Отчет!AQ30)),Отчет!AQ30,"")</f>
        <v>3008</v>
      </c>
      <c r="AE24" s="21">
        <f>IF((ISNUMBER(Отчет!AT30)),Отчет!AT30,"")</f>
        <v>0</v>
      </c>
      <c r="AF24" s="21">
        <f>IF((ISNUMBER(Отчет!AU30)),Отчет!AU30,"")</f>
        <v>0</v>
      </c>
      <c r="AG24" s="21">
        <f>IF((ISNUMBER(Отчет!AV30)),Отчет!AV30,"")</f>
        <v>0</v>
      </c>
      <c r="AH24" s="21">
        <f>IF((ISNUMBER(Отчет!AW30)),Отчет!AW30,"")</f>
        <v>0</v>
      </c>
      <c r="AI24" s="21">
        <f>IF((ISNUMBER(Отчет!AX30)),Отчет!AX30,"")</f>
        <v>0</v>
      </c>
      <c r="AJ24" s="21">
        <f>IF((ISNUMBER(Отчет!AY30)),Отчет!AY30,"")</f>
        <v>0</v>
      </c>
      <c r="AK24" s="21">
        <f>IF((ISNUMBER(Отчет!BB30)),Отчет!BB30,"")</f>
        <v>561</v>
      </c>
      <c r="AL24" s="21">
        <f>IF((ISNUMBER(Отчет!BC30)),Отчет!BC30,"")</f>
        <v>561</v>
      </c>
      <c r="AM24" s="21">
        <f>IF((ISNUMBER(Отчет!BD30)),Отчет!BD30,"")</f>
        <v>230</v>
      </c>
      <c r="AN24" s="21">
        <f>IF((ISNUMBER(Отчет!BE30)),Отчет!BE30,"")</f>
        <v>230</v>
      </c>
      <c r="AO24" s="21">
        <f>IF((ISNUMBER(Отчет!BF30)),Отчет!BF30,"")</f>
        <v>406</v>
      </c>
      <c r="AP24" s="21">
        <f>IF((ISNUMBER(Отчет!BG30)),Отчет!BG30,"")</f>
        <v>406</v>
      </c>
      <c r="AQ24" s="21">
        <f>IF((ISNUMBER(Отчет!BJ30)),Отчет!BJ30,"")</f>
        <v>0</v>
      </c>
      <c r="AR24" s="21">
        <f>IF((ISNUMBER(Отчет!BK30)),Отчет!BK30,"")</f>
        <v>0</v>
      </c>
      <c r="AS24" s="21">
        <f>IF((ISNUMBER(Отчет!BL30)),Отчет!BL30,"")</f>
        <v>0</v>
      </c>
      <c r="AT24" s="21">
        <f>IF((ISNUMBER(Отчет!BM30)),Отчет!BM30,"")</f>
        <v>0</v>
      </c>
      <c r="AU24" s="21">
        <f>IF((ISNUMBER(Отчет!BN30)),Отчет!BN30,"")</f>
        <v>0</v>
      </c>
      <c r="AV24" s="21">
        <f>IF((ISNUMBER(Отчет!BO30)),Отчет!BO30,"")</f>
        <v>0</v>
      </c>
      <c r="AW24" s="21">
        <f>IF((ISNUMBER(Отчет!BR30)),Отчет!BR30,"")</f>
        <v>0</v>
      </c>
      <c r="AX24" s="21">
        <f>IF((ISNUMBER(Отчет!BS30)),Отчет!BS30,"")</f>
        <v>0</v>
      </c>
      <c r="AY24" s="21">
        <f>IF((ISNUMBER(Отчет!BT30)),Отчет!BT30,"")</f>
        <v>0</v>
      </c>
      <c r="AZ24" s="21">
        <f>IF((ISNUMBER(Отчет!BU30)),Отчет!BU30,"")</f>
        <v>0</v>
      </c>
      <c r="BA24" s="21">
        <f>IF((ISNUMBER(Отчет!BV30)),Отчет!BV30,"")</f>
        <v>0</v>
      </c>
      <c r="BB24" s="21">
        <f>IF((ISNUMBER(Отчет!BW30)),Отчет!BW30,"")</f>
        <v>0</v>
      </c>
      <c r="BC24" s="21">
        <f>IF((ISNUMBER(Отчет!CJ30)),Отчет!CJ30,"")</f>
        <v>0</v>
      </c>
      <c r="BD24" s="21">
        <f>IF((ISNUMBER(Отчет!CK30)),Отчет!CK30,"")</f>
        <v>0</v>
      </c>
      <c r="BE24" s="21">
        <f>IF((ISNUMBER(Отчет!CN30)),Отчет!CN30,"")</f>
        <v>0</v>
      </c>
      <c r="BF24" s="21">
        <f>IF((ISNUMBER(Отчет!CQ30)),Отчет!CQ30,"")</f>
        <v>0</v>
      </c>
      <c r="BG24" s="21">
        <f>IF((ISNUMBER(Отчет!CT30)),Отчет!CT30,"")</f>
        <v>0</v>
      </c>
      <c r="BH24" s="21">
        <f>IF((ISNUMBER(Отчет!CU30)),Отчет!CU30,"")</f>
        <v>0</v>
      </c>
      <c r="BI24" s="21">
        <f>IF((ISNUMBER(Отчет!CZ30)),Отчет!CZ30,"")</f>
        <v>0</v>
      </c>
      <c r="BJ24" s="21">
        <f>IF((ISNUMBER(Отчет!DA30)),Отчет!DA30,"")</f>
        <v>0</v>
      </c>
      <c r="BK24" s="21">
        <f>IF((ISNUMBER(Отчет!DD30)),Отчет!DD30,"")</f>
        <v>0</v>
      </c>
      <c r="BL24" s="21">
        <f>IF((ISNUMBER(Отчет!DG30)),Отчет!DG30,"")</f>
        <v>0</v>
      </c>
      <c r="BM24" s="21">
        <f>IF((ISNUMBER(Отчет!DJ30)),Отчет!DJ30,"")</f>
        <v>0</v>
      </c>
      <c r="BN24" s="21">
        <f>IF((ISNUMBER(Отчет!DK30)),Отчет!DK30,"")</f>
        <v>0</v>
      </c>
      <c r="BO24" s="21">
        <f>IF((ISNUMBER(Отчет!DP30)),Отчет!DP30,"")</f>
        <v>0</v>
      </c>
      <c r="BP24" s="21">
        <f>IF((ISNUMBER(Отчет!DQ30)),Отчет!DQ30,"")</f>
        <v>0</v>
      </c>
      <c r="BQ24" s="21">
        <f>IF((ISNUMBER(Отчет!DT30)),Отчет!DT30,"")</f>
        <v>0</v>
      </c>
      <c r="BR24" s="21">
        <f>IF((ISNUMBER(Отчет!DW30)),Отчет!DW30,"")</f>
        <v>0</v>
      </c>
      <c r="BS24" s="21">
        <f>IF((ISNUMBER(Отчет!DZ30)),Отчет!DZ30,"")</f>
        <v>0</v>
      </c>
      <c r="BT24" s="21">
        <f>IF((ISNUMBER(Отчет!EA30)),Отчет!EA30,"")</f>
        <v>0</v>
      </c>
      <c r="BU24" s="21">
        <f>IF((ISNUMBER(Отчет!ED30)),Отчет!ED30,"")</f>
        <v>0</v>
      </c>
      <c r="BV24" s="21">
        <f>IF((ISNUMBER(Отчет!EE30)),Отчет!EE30,"")</f>
        <v>0</v>
      </c>
      <c r="BW24" s="21">
        <f>IF((ISNUMBER(Отчет!EF30)),Отчет!EF30,"")</f>
        <v>1800</v>
      </c>
      <c r="BX24" s="21">
        <f>IF((ISNUMBER(Отчет!EG30)),Отчет!EG30,"")</f>
        <v>1800</v>
      </c>
      <c r="BY24" s="21">
        <f>IF((ISNUMBER(Отчет!EH30)),Отчет!EH30,"")</f>
        <v>2968</v>
      </c>
      <c r="BZ24" s="21">
        <f>IF((ISNUMBER(Отчет!EI30)),Отчет!EI30,"")</f>
        <v>2968</v>
      </c>
      <c r="CA24" s="21">
        <f>IF((ISNUMBER(Отчет!EK30)),Отчет!EK30,"")</f>
        <v>0</v>
      </c>
      <c r="CB24" s="21">
        <f>IF((ISNUMBER(Отчет!EN30)),Отчет!EN30,"")</f>
        <v>0</v>
      </c>
      <c r="CC24" s="21">
        <f>IF((ISNUMBER(Отчет!EP30)),Отчет!EP30,"")</f>
        <v>0</v>
      </c>
      <c r="CD24" s="21">
        <f>IF((ISNUMBER(Отчет!EQ30)),Отчет!EQ30,"")</f>
        <v>0</v>
      </c>
      <c r="CE24" s="21">
        <f>IF((ISNUMBER(Отчет!ER30)),Отчет!ER30,"")</f>
        <v>0</v>
      </c>
      <c r="CF24" s="21">
        <f>IF((ISNUMBER(Отчет!ES30)),Отчет!ES30,"")</f>
        <v>0</v>
      </c>
      <c r="CG24" s="21">
        <f>IF((ISNUMBER(Отчет!EZ30)),Отчет!EZ30,"")</f>
        <v>902</v>
      </c>
      <c r="CH24" s="21">
        <f>IF((ISNUMBER(Отчет!FA30)),Отчет!FA30,"")</f>
        <v>902</v>
      </c>
      <c r="CI24" s="21">
        <f>IF((ISNUMBER(Отчет!FB30)),Отчет!FB30,"")</f>
        <v>661</v>
      </c>
      <c r="CJ24" s="21">
        <f>IF((ISNUMBER(Отчет!FC30)),Отчет!FC30,"")</f>
        <v>661</v>
      </c>
      <c r="CK24" s="21">
        <f>IF((ISNUMBER(Отчет!FD30)),Отчет!FD30,"")</f>
        <v>224</v>
      </c>
      <c r="CL24" s="21">
        <f>IF((ISNUMBER(Отчет!FE30)),Отчет!FE30,"")</f>
        <v>224</v>
      </c>
      <c r="CM24" s="21">
        <f>IF((ISNUMBER(Отчет!FH30)),Отчет!FH30,"")</f>
        <v>0</v>
      </c>
      <c r="CN24" s="21">
        <f>IF((ISNUMBER(Отчет!FI30)),Отчет!FI30,"")</f>
        <v>0</v>
      </c>
      <c r="CO24" s="21">
        <f>IF((ISNUMBER(Отчет!FJ30)),Отчет!FJ30,"")</f>
        <v>0</v>
      </c>
      <c r="CP24" s="21">
        <f>IF((ISNUMBER(Отчет!FK30)),Отчет!FK30,"")</f>
        <v>0</v>
      </c>
      <c r="CQ24" s="21">
        <f>IF((ISNUMBER(Отчет!FL30)),Отчет!FL30,"")</f>
        <v>0</v>
      </c>
      <c r="CR24" s="21">
        <f>IF((ISNUMBER(Отчет!FM30)),Отчет!FM30,"")</f>
        <v>0</v>
      </c>
      <c r="CS24" s="21">
        <f>IF((ISNUMBER(Отчет!FN30)),Отчет!FN30,"")</f>
        <v>2085</v>
      </c>
      <c r="CT24" s="21">
        <f>IF((ISNUMBER(Отчет!FO30)),Отчет!FO30,"")</f>
        <v>2085</v>
      </c>
      <c r="CU24" s="21">
        <f>IF((ISNUMBER(Отчет!FP30)),Отчет!FP30,"")</f>
        <v>661</v>
      </c>
      <c r="CV24" s="21">
        <f>IF((ISNUMBER(Отчет!FQ30)),Отчет!FQ30,"")</f>
        <v>661</v>
      </c>
      <c r="CW24" s="21">
        <f>IF((ISNUMBER(Отчет!FR30)),Отчет!FR30,"")</f>
        <v>1424</v>
      </c>
      <c r="CX24" s="21">
        <f>IF((ISNUMBER(Отчет!FS30)),Отчет!FS30,"")</f>
        <v>1424</v>
      </c>
      <c r="CY24" s="21">
        <f>IF((ISNUMBER(Отчет!FT30)),Отчет!FT30,"")</f>
        <v>0</v>
      </c>
      <c r="CZ24" s="21">
        <f>IF((ISNUMBER(Отчет!FU30)),Отчет!FU30,"")</f>
        <v>0</v>
      </c>
      <c r="DA24" s="21">
        <f>IF((ISNUMBER(Отчет!FV30)),Отчет!FV30,"")</f>
        <v>0</v>
      </c>
      <c r="DB24" s="21">
        <f>IF((ISNUMBER(Отчет!FW30)),Отчет!FW30,"")</f>
        <v>0</v>
      </c>
      <c r="DC24" s="21">
        <f>IF((ISNUMBER(Отчет!FX30)),Отчет!FX30,"")</f>
        <v>0</v>
      </c>
      <c r="DD24" s="21">
        <f>IF((ISNUMBER(Отчет!FY30)),Отчет!FY30,"")</f>
        <v>0</v>
      </c>
      <c r="DE24" s="21">
        <f>IF((ISNUMBER(Отчет!FZ30)),Отчет!FZ30,"")</f>
        <v>0</v>
      </c>
      <c r="DF24" s="21">
        <f>IF((ISNUMBER(Отчет!GA30)),Отчет!GA30,"")</f>
        <v>0</v>
      </c>
      <c r="DG24" s="21">
        <f>IF((ISNUMBER(Отчет!GB30)),Отчет!GB30,"")</f>
        <v>0</v>
      </c>
      <c r="DH24" s="21">
        <f>IF((ISNUMBER(Отчет!GC30)),Отчет!GC30,"")</f>
        <v>890</v>
      </c>
      <c r="DI24" s="21">
        <f>IF((ISNUMBER(Отчет!GD30)),Отчет!GD30,"")</f>
        <v>890</v>
      </c>
      <c r="DJ24" s="21">
        <f>IF((ISNUMBER(Отчет!GE30)),Отчет!GE30,"")</f>
        <v>600</v>
      </c>
      <c r="DK24" s="21">
        <f>IF((ISNUMBER(Отчет!GF30)),Отчет!GF30,"")</f>
        <v>600</v>
      </c>
      <c r="DL24" s="21">
        <f>IF((ISNUMBER(Отчет!GI30)),Отчет!GI30,"")</f>
        <v>560</v>
      </c>
      <c r="DM24" s="21">
        <f>IF((ISNUMBER(Отчет!GJ30)),Отчет!GJ30,"")</f>
        <v>560</v>
      </c>
      <c r="DN24" s="21">
        <f>IF((ISNUMBER(Отчет!GK30)),Отчет!GK30,"")</f>
        <v>170</v>
      </c>
      <c r="DO24" s="21">
        <f>IF((ISNUMBER(Отчет!GL30)),Отчет!GL30,"")</f>
        <v>170</v>
      </c>
      <c r="DP24" s="21">
        <f>IF((ISNUMBER(Отчет!GO30)),Отчет!GO30,"")</f>
        <v>41</v>
      </c>
      <c r="DQ24" s="21">
        <f>IF((ISNUMBER(Отчет!GP30)),Отчет!GP30,"")</f>
        <v>41</v>
      </c>
      <c r="DR24" s="21">
        <f>IF((ISNUMBER(Отчет!GQ30)),Отчет!GQ30,"")</f>
        <v>8</v>
      </c>
      <c r="DS24" s="21">
        <f>IF((ISNUMBER(Отчет!GR30)),Отчет!GR30,"")</f>
        <v>8</v>
      </c>
      <c r="DT24" s="21">
        <f>IF((ISNUMBER(Отчет!GU30)),Отчет!GU30,"")</f>
        <v>0</v>
      </c>
      <c r="DU24" s="21">
        <f>IF((ISNUMBER(Отчет!GV30)),Отчет!GV30,"")</f>
        <v>0</v>
      </c>
    </row>
    <row r="25" spans="1:125" x14ac:dyDescent="0.2">
      <c r="A25" s="19">
        <v>33220</v>
      </c>
      <c r="B25" s="20" t="s">
        <v>78</v>
      </c>
      <c r="C25" s="21">
        <f>IF((ISNUMBER(Отчет!D31)),Отчет!D31,"")</f>
        <v>21</v>
      </c>
      <c r="D25" s="21">
        <f>IF((ISNUMBER(Отчет!E31)),Отчет!E31,"")</f>
        <v>21</v>
      </c>
      <c r="E25" s="21">
        <f>IF((ISNUMBER(Отчет!F31)),Отчет!F31,"")</f>
        <v>605</v>
      </c>
      <c r="F25" s="21">
        <f>IF((ISNUMBER(Отчет!G31)),Отчет!G31,"")</f>
        <v>605</v>
      </c>
      <c r="G25" s="21">
        <f>IF((ISNUMBER(Отчет!J31)),Отчет!J31,"")</f>
        <v>16088</v>
      </c>
      <c r="H25" s="21">
        <f>IF((ISNUMBER(Отчет!K31)),Отчет!K31,"")</f>
        <v>16088</v>
      </c>
      <c r="I25" s="21">
        <f>IF((ISNUMBER(Отчет!L31)),Отчет!L31,"")</f>
        <v>16088</v>
      </c>
      <c r="J25" s="21">
        <f>IF((ISNUMBER(Отчет!O31)),Отчет!O31,"")</f>
        <v>16088</v>
      </c>
      <c r="K25" s="21">
        <f>IF((ISNUMBER(Отчет!R31)),Отчет!R31,"")</f>
        <v>48288</v>
      </c>
      <c r="L25" s="21">
        <f>IF((ISNUMBER(Отчет!S31)),Отчет!S31,"")</f>
        <v>48288</v>
      </c>
      <c r="M25" s="21">
        <f>IF((ISNUMBER(Отчет!V31)),Отчет!V31,"")</f>
        <v>2745</v>
      </c>
      <c r="N25" s="21">
        <f>IF((ISNUMBER(Отчет!W31)),Отчет!W31,"")</f>
        <v>2745</v>
      </c>
      <c r="O25" s="21">
        <f>IF((ISNUMBER(Отчет!X31)),Отчет!X31,"")</f>
        <v>2745</v>
      </c>
      <c r="P25" s="21">
        <f>IF((ISNUMBER(Отчет!Y31)),Отчет!Y31,"")</f>
        <v>2745</v>
      </c>
      <c r="Q25" s="21">
        <f>IF((ISNUMBER(Отчет!Z31)),Отчет!Z31,"")</f>
        <v>8505</v>
      </c>
      <c r="R25" s="21">
        <f>IF((ISNUMBER(Отчет!AA31)),Отчет!AA31,"")</f>
        <v>8505</v>
      </c>
      <c r="S25" s="21">
        <f>IF((ISNUMBER(Отчет!AD31)),Отчет!AD31,"")</f>
        <v>7681</v>
      </c>
      <c r="T25" s="21">
        <f>IF((ISNUMBER(Отчет!AE31)),Отчет!AE31,"")</f>
        <v>7681</v>
      </c>
      <c r="U25" s="21">
        <f>IF((ISNUMBER(Отчет!AF31)),Отчет!AF31,"")</f>
        <v>7681</v>
      </c>
      <c r="V25" s="21">
        <f>IF((ISNUMBER(Отчет!AG31)),Отчет!AG31,"")</f>
        <v>7681</v>
      </c>
      <c r="W25" s="21">
        <f>IF((ISNUMBER(Отчет!AH31)),Отчет!AH31,"")</f>
        <v>25440</v>
      </c>
      <c r="X25" s="21">
        <f>IF((ISNUMBER(Отчет!AI31)),Отчет!AI31,"")</f>
        <v>25440</v>
      </c>
      <c r="Y25" s="21">
        <f>IF((ISNUMBER(Отчет!AL31)),Отчет!AL31,"")</f>
        <v>4774</v>
      </c>
      <c r="Z25" s="21">
        <f>IF((ISNUMBER(Отчет!AM31)),Отчет!AM31,"")</f>
        <v>4774</v>
      </c>
      <c r="AA25" s="21">
        <f>IF((ISNUMBER(Отчет!AN31)),Отчет!AN31,"")</f>
        <v>4774</v>
      </c>
      <c r="AB25" s="21">
        <f>IF((ISNUMBER(Отчет!AO31)),Отчет!AO31,"")</f>
        <v>4774</v>
      </c>
      <c r="AC25" s="21">
        <f>IF((ISNUMBER(Отчет!AP31)),Отчет!AP31,"")</f>
        <v>12079</v>
      </c>
      <c r="AD25" s="21">
        <f>IF((ISNUMBER(Отчет!AQ31)),Отчет!AQ31,"")</f>
        <v>12079</v>
      </c>
      <c r="AE25" s="21">
        <f>IF((ISNUMBER(Отчет!AT31)),Отчет!AT31,"")</f>
        <v>0</v>
      </c>
      <c r="AF25" s="21">
        <f>IF((ISNUMBER(Отчет!AU31)),Отчет!AU31,"")</f>
        <v>0</v>
      </c>
      <c r="AG25" s="21">
        <f>IF((ISNUMBER(Отчет!AV31)),Отчет!AV31,"")</f>
        <v>0</v>
      </c>
      <c r="AH25" s="21">
        <f>IF((ISNUMBER(Отчет!AW31)),Отчет!AW31,"")</f>
        <v>0</v>
      </c>
      <c r="AI25" s="21">
        <f>IF((ISNUMBER(Отчет!AX31)),Отчет!AX31,"")</f>
        <v>0</v>
      </c>
      <c r="AJ25" s="21">
        <f>IF((ISNUMBER(Отчет!AY31)),Отчет!AY31,"")</f>
        <v>0</v>
      </c>
      <c r="AK25" s="21">
        <f>IF((ISNUMBER(Отчет!BB31)),Отчет!BB31,"")</f>
        <v>468</v>
      </c>
      <c r="AL25" s="21">
        <f>IF((ISNUMBER(Отчет!BC31)),Отчет!BC31,"")</f>
        <v>468</v>
      </c>
      <c r="AM25" s="21">
        <f>IF((ISNUMBER(Отчет!BD31)),Отчет!BD31,"")</f>
        <v>468</v>
      </c>
      <c r="AN25" s="21">
        <f>IF((ISNUMBER(Отчет!BE31)),Отчет!BE31,"")</f>
        <v>468</v>
      </c>
      <c r="AO25" s="21">
        <f>IF((ISNUMBER(Отчет!BF31)),Отчет!BF31,"")</f>
        <v>1016</v>
      </c>
      <c r="AP25" s="21">
        <f>IF((ISNUMBER(Отчет!BG31)),Отчет!BG31,"")</f>
        <v>1016</v>
      </c>
      <c r="AQ25" s="21">
        <f>IF((ISNUMBER(Отчет!BJ31)),Отчет!BJ31,"")</f>
        <v>0</v>
      </c>
      <c r="AR25" s="21">
        <f>IF((ISNUMBER(Отчет!BK31)),Отчет!BK31,"")</f>
        <v>0</v>
      </c>
      <c r="AS25" s="21">
        <f>IF((ISNUMBER(Отчет!BL31)),Отчет!BL31,"")</f>
        <v>0</v>
      </c>
      <c r="AT25" s="21">
        <f>IF((ISNUMBER(Отчет!BM31)),Отчет!BM31,"")</f>
        <v>0</v>
      </c>
      <c r="AU25" s="21">
        <f>IF((ISNUMBER(Отчет!BN31)),Отчет!BN31,"")</f>
        <v>0</v>
      </c>
      <c r="AV25" s="21">
        <f>IF((ISNUMBER(Отчет!BO31)),Отчет!BO31,"")</f>
        <v>0</v>
      </c>
      <c r="AW25" s="21">
        <f>IF((ISNUMBER(Отчет!BR31)),Отчет!BR31,"")</f>
        <v>420</v>
      </c>
      <c r="AX25" s="21">
        <f>IF((ISNUMBER(Отчет!BS31)),Отчет!BS31,"")</f>
        <v>420</v>
      </c>
      <c r="AY25" s="21">
        <f>IF((ISNUMBER(Отчет!BT31)),Отчет!BT31,"")</f>
        <v>420</v>
      </c>
      <c r="AZ25" s="21">
        <f>IF((ISNUMBER(Отчет!BU31)),Отчет!BU31,"")</f>
        <v>420</v>
      </c>
      <c r="BA25" s="21">
        <f>IF((ISNUMBER(Отчет!BV31)),Отчет!BV31,"")</f>
        <v>1248</v>
      </c>
      <c r="BB25" s="21">
        <f>IF((ISNUMBER(Отчет!BW31)),Отчет!BW31,"")</f>
        <v>1248</v>
      </c>
      <c r="BC25" s="21">
        <f>IF((ISNUMBER(Отчет!CJ31)),Отчет!CJ31,"")</f>
        <v>0</v>
      </c>
      <c r="BD25" s="21">
        <f>IF((ISNUMBER(Отчет!CK31)),Отчет!CK31,"")</f>
        <v>0</v>
      </c>
      <c r="BE25" s="21">
        <f>IF((ISNUMBER(Отчет!CN31)),Отчет!CN31,"")</f>
        <v>0</v>
      </c>
      <c r="BF25" s="21">
        <f>IF((ISNUMBER(Отчет!CQ31)),Отчет!CQ31,"")</f>
        <v>0</v>
      </c>
      <c r="BG25" s="21">
        <f>IF((ISNUMBER(Отчет!CT31)),Отчет!CT31,"")</f>
        <v>0</v>
      </c>
      <c r="BH25" s="21">
        <f>IF((ISNUMBER(Отчет!CU31)),Отчет!CU31,"")</f>
        <v>0</v>
      </c>
      <c r="BI25" s="21">
        <f>IF((ISNUMBER(Отчет!CZ31)),Отчет!CZ31,"")</f>
        <v>0</v>
      </c>
      <c r="BJ25" s="21">
        <f>IF((ISNUMBER(Отчет!DA31)),Отчет!DA31,"")</f>
        <v>0</v>
      </c>
      <c r="BK25" s="21">
        <f>IF((ISNUMBER(Отчет!DD31)),Отчет!DD31,"")</f>
        <v>0</v>
      </c>
      <c r="BL25" s="21">
        <f>IF((ISNUMBER(Отчет!DG31)),Отчет!DG31,"")</f>
        <v>0</v>
      </c>
      <c r="BM25" s="21">
        <f>IF((ISNUMBER(Отчет!DJ31)),Отчет!DJ31,"")</f>
        <v>0</v>
      </c>
      <c r="BN25" s="21">
        <f>IF((ISNUMBER(Отчет!DK31)),Отчет!DK31,"")</f>
        <v>0</v>
      </c>
      <c r="BO25" s="21">
        <f>IF((ISNUMBER(Отчет!DP31)),Отчет!DP31,"")</f>
        <v>0</v>
      </c>
      <c r="BP25" s="21">
        <f>IF((ISNUMBER(Отчет!DQ31)),Отчет!DQ31,"")</f>
        <v>0</v>
      </c>
      <c r="BQ25" s="21">
        <f>IF((ISNUMBER(Отчет!DT31)),Отчет!DT31,"")</f>
        <v>0</v>
      </c>
      <c r="BR25" s="21">
        <f>IF((ISNUMBER(Отчет!DW31)),Отчет!DW31,"")</f>
        <v>0</v>
      </c>
      <c r="BS25" s="21">
        <f>IF((ISNUMBER(Отчет!DZ31)),Отчет!DZ31,"")</f>
        <v>0</v>
      </c>
      <c r="BT25" s="21">
        <f>IF((ISNUMBER(Отчет!EA31)),Отчет!EA31,"")</f>
        <v>0</v>
      </c>
      <c r="BU25" s="21">
        <f>IF((ISNUMBER(Отчет!ED31)),Отчет!ED31,"")</f>
        <v>0</v>
      </c>
      <c r="BV25" s="21">
        <f>IF((ISNUMBER(Отчет!EE31)),Отчет!EE31,"")</f>
        <v>0</v>
      </c>
      <c r="BW25" s="21">
        <f>IF((ISNUMBER(Отчет!EF31)),Отчет!EF31,"")</f>
        <v>2496</v>
      </c>
      <c r="BX25" s="21">
        <f>IF((ISNUMBER(Отчет!EG31)),Отчет!EG31,"")</f>
        <v>2496</v>
      </c>
      <c r="BY25" s="21">
        <f>IF((ISNUMBER(Отчет!EH31)),Отчет!EH31,"")</f>
        <v>9894</v>
      </c>
      <c r="BZ25" s="21">
        <f>IF((ISNUMBER(Отчет!EI31)),Отчет!EI31,"")</f>
        <v>9894</v>
      </c>
      <c r="CA25" s="21">
        <f>IF((ISNUMBER(Отчет!EK31)),Отчет!EK31,"")</f>
        <v>2810</v>
      </c>
      <c r="CB25" s="21">
        <f>IF((ISNUMBER(Отчет!EN31)),Отчет!EN31,"")</f>
        <v>2810</v>
      </c>
      <c r="CC25" s="21">
        <f>IF((ISNUMBER(Отчет!EP31)),Отчет!EP31,"")</f>
        <v>2810</v>
      </c>
      <c r="CD25" s="21">
        <f>IF((ISNUMBER(Отчет!EQ31)),Отчет!EQ31,"")</f>
        <v>2810</v>
      </c>
      <c r="CE25" s="21">
        <f>IF((ISNUMBER(Отчет!ER31)),Отчет!ER31,"")</f>
        <v>1180</v>
      </c>
      <c r="CF25" s="21">
        <f>IF((ISNUMBER(Отчет!ES31)),Отчет!ES31,"")</f>
        <v>1180</v>
      </c>
      <c r="CG25" s="21">
        <f>IF((ISNUMBER(Отчет!EZ31)),Отчет!EZ31,"")</f>
        <v>1593</v>
      </c>
      <c r="CH25" s="21">
        <f>IF((ISNUMBER(Отчет!FA31)),Отчет!FA31,"")</f>
        <v>1593</v>
      </c>
      <c r="CI25" s="21">
        <f>IF((ISNUMBER(Отчет!FB31)),Отчет!FB31,"")</f>
        <v>1166</v>
      </c>
      <c r="CJ25" s="21">
        <f>IF((ISNUMBER(Отчет!FC31)),Отчет!FC31,"")</f>
        <v>1166</v>
      </c>
      <c r="CK25" s="21">
        <f>IF((ISNUMBER(Отчет!FD31)),Отчет!FD31,"")</f>
        <v>3328</v>
      </c>
      <c r="CL25" s="21">
        <f>IF((ISNUMBER(Отчет!FE31)),Отчет!FE31,"")</f>
        <v>3328</v>
      </c>
      <c r="CM25" s="21">
        <f>IF((ISNUMBER(Отчет!FH31)),Отчет!FH31,"")</f>
        <v>0</v>
      </c>
      <c r="CN25" s="21">
        <f>IF((ISNUMBER(Отчет!FI31)),Отчет!FI31,"")</f>
        <v>0</v>
      </c>
      <c r="CO25" s="21">
        <f>IF((ISNUMBER(Отчет!FJ31)),Отчет!FJ31,"")</f>
        <v>0</v>
      </c>
      <c r="CP25" s="21">
        <f>IF((ISNUMBER(Отчет!FK31)),Отчет!FK31,"")</f>
        <v>0</v>
      </c>
      <c r="CQ25" s="21">
        <f>IF((ISNUMBER(Отчет!FL31)),Отчет!FL31,"")</f>
        <v>0</v>
      </c>
      <c r="CR25" s="21">
        <f>IF((ISNUMBER(Отчет!FM31)),Отчет!FM31,"")</f>
        <v>0</v>
      </c>
      <c r="CS25" s="21">
        <f>IF((ISNUMBER(Отчет!FN31)),Отчет!FN31,"")</f>
        <v>0</v>
      </c>
      <c r="CT25" s="21">
        <f>IF((ISNUMBER(Отчет!FO31)),Отчет!FO31,"")</f>
        <v>0</v>
      </c>
      <c r="CU25" s="21">
        <f>IF((ISNUMBER(Отчет!FP31)),Отчет!FP31,"")</f>
        <v>0</v>
      </c>
      <c r="CV25" s="21">
        <f>IF((ISNUMBER(Отчет!FQ31)),Отчет!FQ31,"")</f>
        <v>0</v>
      </c>
      <c r="CW25" s="21">
        <f>IF((ISNUMBER(Отчет!FR31)),Отчет!FR31,"")</f>
        <v>0</v>
      </c>
      <c r="CX25" s="21">
        <f>IF((ISNUMBER(Отчет!FS31)),Отчет!FS31,"")</f>
        <v>0</v>
      </c>
      <c r="CY25" s="21">
        <f>IF((ISNUMBER(Отчет!FT31)),Отчет!FT31,"")</f>
        <v>0</v>
      </c>
      <c r="CZ25" s="21">
        <f>IF((ISNUMBER(Отчет!FU31)),Отчет!FU31,"")</f>
        <v>0</v>
      </c>
      <c r="DA25" s="21">
        <f>IF((ISNUMBER(Отчет!FV31)),Отчет!FV31,"")</f>
        <v>0</v>
      </c>
      <c r="DB25" s="21">
        <f>IF((ISNUMBER(Отчет!FW31)),Отчет!FW31,"")</f>
        <v>0</v>
      </c>
      <c r="DC25" s="21">
        <f>IF((ISNUMBER(Отчет!FX31)),Отчет!FX31,"")</f>
        <v>0</v>
      </c>
      <c r="DD25" s="21">
        <f>IF((ISNUMBER(Отчет!FY31)),Отчет!FY31,"")</f>
        <v>0</v>
      </c>
      <c r="DE25" s="21">
        <f>IF((ISNUMBER(Отчет!FZ31)),Отчет!FZ31,"")</f>
        <v>0</v>
      </c>
      <c r="DF25" s="21">
        <f>IF((ISNUMBER(Отчет!GA31)),Отчет!GA31,"")</f>
        <v>0</v>
      </c>
      <c r="DG25" s="21">
        <f>IF((ISNUMBER(Отчет!GB31)),Отчет!GB31,"")</f>
        <v>0</v>
      </c>
      <c r="DH25" s="21">
        <f>IF((ISNUMBER(Отчет!GC31)),Отчет!GC31,"")</f>
        <v>0</v>
      </c>
      <c r="DI25" s="21">
        <f>IF((ISNUMBER(Отчет!GD31)),Отчет!GD31,"")</f>
        <v>0</v>
      </c>
      <c r="DJ25" s="21">
        <f>IF((ISNUMBER(Отчет!GE31)),Отчет!GE31,"")</f>
        <v>0</v>
      </c>
      <c r="DK25" s="21">
        <f>IF((ISNUMBER(Отчет!GF31)),Отчет!GF31,"")</f>
        <v>0</v>
      </c>
      <c r="DL25" s="21">
        <f>IF((ISNUMBER(Отчет!GI31)),Отчет!GI31,"")</f>
        <v>461</v>
      </c>
      <c r="DM25" s="21">
        <f>IF((ISNUMBER(Отчет!GJ31)),Отчет!GJ31,"")</f>
        <v>461</v>
      </c>
      <c r="DN25" s="21">
        <f>IF((ISNUMBER(Отчет!GK31)),Отчет!GK31,"")</f>
        <v>0</v>
      </c>
      <c r="DO25" s="21">
        <f>IF((ISNUMBER(Отчет!GL31)),Отчет!GL31,"")</f>
        <v>0</v>
      </c>
      <c r="DP25" s="21">
        <f>IF((ISNUMBER(Отчет!GO31)),Отчет!GO31,"")</f>
        <v>170</v>
      </c>
      <c r="DQ25" s="21">
        <f>IF((ISNUMBER(Отчет!GP31)),Отчет!GP31,"")</f>
        <v>170</v>
      </c>
      <c r="DR25" s="21">
        <f>IF((ISNUMBER(Отчет!GQ31)),Отчет!GQ31,"")</f>
        <v>0</v>
      </c>
      <c r="DS25" s="21">
        <f>IF((ISNUMBER(Отчет!GR31)),Отчет!GR31,"")</f>
        <v>0</v>
      </c>
      <c r="DT25" s="21">
        <f>IF((ISNUMBER(Отчет!GU31)),Отчет!GU31,"")</f>
        <v>0</v>
      </c>
      <c r="DU25" s="21">
        <f>IF((ISNUMBER(Отчет!GV31)),Отчет!GV31,"")</f>
        <v>0</v>
      </c>
    </row>
    <row r="26" spans="1:125" x14ac:dyDescent="0.2">
      <c r="A26" s="19">
        <v>33226</v>
      </c>
      <c r="B26" s="20" t="s">
        <v>84</v>
      </c>
      <c r="C26" s="21">
        <f>IF((ISNUMBER(Отчет!D32)),Отчет!D32,"")</f>
        <v>0</v>
      </c>
      <c r="D26" s="21">
        <f>IF((ISNUMBER(Отчет!E32)),Отчет!E32,"")</f>
        <v>0</v>
      </c>
      <c r="E26" s="21">
        <f>IF((ISNUMBER(Отчет!F32)),Отчет!F32,"")</f>
        <v>0</v>
      </c>
      <c r="F26" s="21">
        <f>IF((ISNUMBER(Отчет!G32)),Отчет!G32,"")</f>
        <v>0</v>
      </c>
      <c r="G26" s="21">
        <f>IF((ISNUMBER(Отчет!J32)),Отчет!J32,"")</f>
        <v>5802</v>
      </c>
      <c r="H26" s="21">
        <f>IF((ISNUMBER(Отчет!K32)),Отчет!K32,"")</f>
        <v>5802</v>
      </c>
      <c r="I26" s="21">
        <f>IF((ISNUMBER(Отчет!L32)),Отчет!L32,"")</f>
        <v>5802</v>
      </c>
      <c r="J26" s="21">
        <f>IF((ISNUMBER(Отчет!O32)),Отчет!O32,"")</f>
        <v>5802</v>
      </c>
      <c r="K26" s="21">
        <f>IF((ISNUMBER(Отчет!R32)),Отчет!R32,"")</f>
        <v>14300</v>
      </c>
      <c r="L26" s="21">
        <f>IF((ISNUMBER(Отчет!S32)),Отчет!S32,"")</f>
        <v>14300</v>
      </c>
      <c r="M26" s="21">
        <f>IF((ISNUMBER(Отчет!V32)),Отчет!V32,"")</f>
        <v>277</v>
      </c>
      <c r="N26" s="21">
        <f>IF((ISNUMBER(Отчет!W32)),Отчет!W32,"")</f>
        <v>277</v>
      </c>
      <c r="O26" s="21">
        <f>IF((ISNUMBER(Отчет!X32)),Отчет!X32,"")</f>
        <v>277</v>
      </c>
      <c r="P26" s="21">
        <f>IF((ISNUMBER(Отчет!Y32)),Отчет!Y32,"")</f>
        <v>277</v>
      </c>
      <c r="Q26" s="21">
        <f>IF((ISNUMBER(Отчет!Z32)),Отчет!Z32,"")</f>
        <v>515</v>
      </c>
      <c r="R26" s="21">
        <f>IF((ISNUMBER(Отчет!AA32)),Отчет!AA32,"")</f>
        <v>515</v>
      </c>
      <c r="S26" s="21">
        <f>IF((ISNUMBER(Отчет!AD32)),Отчет!AD32,"")</f>
        <v>3253</v>
      </c>
      <c r="T26" s="21">
        <f>IF((ISNUMBER(Отчет!AE32)),Отчет!AE32,"")</f>
        <v>3253</v>
      </c>
      <c r="U26" s="21">
        <f>IF((ISNUMBER(Отчет!AF32)),Отчет!AF32,"")</f>
        <v>3253</v>
      </c>
      <c r="V26" s="21">
        <f>IF((ISNUMBER(Отчет!AG32)),Отчет!AG32,"")</f>
        <v>3253</v>
      </c>
      <c r="W26" s="21">
        <f>IF((ISNUMBER(Отчет!AH32)),Отчет!AH32,"")</f>
        <v>8665</v>
      </c>
      <c r="X26" s="21">
        <f>IF((ISNUMBER(Отчет!AI32)),Отчет!AI32,"")</f>
        <v>8665</v>
      </c>
      <c r="Y26" s="21">
        <f>IF((ISNUMBER(Отчет!AL32)),Отчет!AL32,"")</f>
        <v>1651</v>
      </c>
      <c r="Z26" s="21">
        <f>IF((ISNUMBER(Отчет!AM32)),Отчет!AM32,"")</f>
        <v>1651</v>
      </c>
      <c r="AA26" s="21">
        <f>IF((ISNUMBER(Отчет!AN32)),Отчет!AN32,"")</f>
        <v>1651</v>
      </c>
      <c r="AB26" s="21">
        <f>IF((ISNUMBER(Отчет!AO32)),Отчет!AO32,"")</f>
        <v>1651</v>
      </c>
      <c r="AC26" s="21">
        <f>IF((ISNUMBER(Отчет!AP32)),Отчет!AP32,"")</f>
        <v>3804</v>
      </c>
      <c r="AD26" s="21">
        <f>IF((ISNUMBER(Отчет!AQ32)),Отчет!AQ32,"")</f>
        <v>3804</v>
      </c>
      <c r="AE26" s="21">
        <f>IF((ISNUMBER(Отчет!AT32)),Отчет!AT32,"")</f>
        <v>0</v>
      </c>
      <c r="AF26" s="21">
        <f>IF((ISNUMBER(Отчет!AU32)),Отчет!AU32,"")</f>
        <v>0</v>
      </c>
      <c r="AG26" s="21">
        <f>IF((ISNUMBER(Отчет!AV32)),Отчет!AV32,"")</f>
        <v>0</v>
      </c>
      <c r="AH26" s="21">
        <f>IF((ISNUMBER(Отчет!AW32)),Отчет!AW32,"")</f>
        <v>0</v>
      </c>
      <c r="AI26" s="21">
        <f>IF((ISNUMBER(Отчет!AX32)),Отчет!AX32,"")</f>
        <v>0</v>
      </c>
      <c r="AJ26" s="21">
        <f>IF((ISNUMBER(Отчет!AY32)),Отчет!AY32,"")</f>
        <v>0</v>
      </c>
      <c r="AK26" s="21">
        <f>IF((ISNUMBER(Отчет!BB32)),Отчет!BB32,"")</f>
        <v>0</v>
      </c>
      <c r="AL26" s="21">
        <f>IF((ISNUMBER(Отчет!BC32)),Отчет!BC32,"")</f>
        <v>0</v>
      </c>
      <c r="AM26" s="21">
        <f>IF((ISNUMBER(Отчет!BD32)),Отчет!BD32,"")</f>
        <v>0</v>
      </c>
      <c r="AN26" s="21">
        <f>IF((ISNUMBER(Отчет!BE32)),Отчет!BE32,"")</f>
        <v>0</v>
      </c>
      <c r="AO26" s="21">
        <f>IF((ISNUMBER(Отчет!BF32)),Отчет!BF32,"")</f>
        <v>0</v>
      </c>
      <c r="AP26" s="21">
        <f>IF((ISNUMBER(Отчет!BG32)),Отчет!BG32,"")</f>
        <v>0</v>
      </c>
      <c r="AQ26" s="21">
        <f>IF((ISNUMBER(Отчет!BJ32)),Отчет!BJ32,"")</f>
        <v>0</v>
      </c>
      <c r="AR26" s="21">
        <f>IF((ISNUMBER(Отчет!BK32)),Отчет!BK32,"")</f>
        <v>0</v>
      </c>
      <c r="AS26" s="21">
        <f>IF((ISNUMBER(Отчет!BL32)),Отчет!BL32,"")</f>
        <v>0</v>
      </c>
      <c r="AT26" s="21">
        <f>IF((ISNUMBER(Отчет!BM32)),Отчет!BM32,"")</f>
        <v>0</v>
      </c>
      <c r="AU26" s="21">
        <f>IF((ISNUMBER(Отчет!BN32)),Отчет!BN32,"")</f>
        <v>0</v>
      </c>
      <c r="AV26" s="21">
        <f>IF((ISNUMBER(Отчет!BO32)),Отчет!BO32,"")</f>
        <v>0</v>
      </c>
      <c r="AW26" s="21">
        <f>IF((ISNUMBER(Отчет!BR32)),Отчет!BR32,"")</f>
        <v>621</v>
      </c>
      <c r="AX26" s="21">
        <f>IF((ISNUMBER(Отчет!BS32)),Отчет!BS32,"")</f>
        <v>621</v>
      </c>
      <c r="AY26" s="21">
        <f>IF((ISNUMBER(Отчет!BT32)),Отчет!BT32,"")</f>
        <v>621</v>
      </c>
      <c r="AZ26" s="21">
        <f>IF((ISNUMBER(Отчет!BU32)),Отчет!BU32,"")</f>
        <v>621</v>
      </c>
      <c r="BA26" s="21">
        <f>IF((ISNUMBER(Отчет!BV32)),Отчет!BV32,"")</f>
        <v>1316</v>
      </c>
      <c r="BB26" s="21">
        <f>IF((ISNUMBER(Отчет!BW32)),Отчет!BW32,"")</f>
        <v>1316</v>
      </c>
      <c r="BC26" s="21">
        <f>IF((ISNUMBER(Отчет!CJ32)),Отчет!CJ32,"")</f>
        <v>0</v>
      </c>
      <c r="BD26" s="21">
        <f>IF((ISNUMBER(Отчет!CK32)),Отчет!CK32,"")</f>
        <v>0</v>
      </c>
      <c r="BE26" s="21">
        <f>IF((ISNUMBER(Отчет!CN32)),Отчет!CN32,"")</f>
        <v>0</v>
      </c>
      <c r="BF26" s="21">
        <f>IF((ISNUMBER(Отчет!CQ32)),Отчет!CQ32,"")</f>
        <v>0</v>
      </c>
      <c r="BG26" s="21">
        <f>IF((ISNUMBER(Отчет!CT32)),Отчет!CT32,"")</f>
        <v>0</v>
      </c>
      <c r="BH26" s="21">
        <f>IF((ISNUMBER(Отчет!CU32)),Отчет!CU32,"")</f>
        <v>0</v>
      </c>
      <c r="BI26" s="21">
        <f>IF((ISNUMBER(Отчет!CZ32)),Отчет!CZ32,"")</f>
        <v>0</v>
      </c>
      <c r="BJ26" s="21">
        <f>IF((ISNUMBER(Отчет!DA32)),Отчет!DA32,"")</f>
        <v>0</v>
      </c>
      <c r="BK26" s="21">
        <f>IF((ISNUMBER(Отчет!DD32)),Отчет!DD32,"")</f>
        <v>0</v>
      </c>
      <c r="BL26" s="21">
        <f>IF((ISNUMBER(Отчет!DG32)),Отчет!DG32,"")</f>
        <v>0</v>
      </c>
      <c r="BM26" s="21">
        <f>IF((ISNUMBER(Отчет!DJ32)),Отчет!DJ32,"")</f>
        <v>0</v>
      </c>
      <c r="BN26" s="21">
        <f>IF((ISNUMBER(Отчет!DK32)),Отчет!DK32,"")</f>
        <v>0</v>
      </c>
      <c r="BO26" s="21">
        <f>IF((ISNUMBER(Отчет!DP32)),Отчет!DP32,"")</f>
        <v>0</v>
      </c>
      <c r="BP26" s="21">
        <f>IF((ISNUMBER(Отчет!DQ32)),Отчет!DQ32,"")</f>
        <v>0</v>
      </c>
      <c r="BQ26" s="21">
        <f>IF((ISNUMBER(Отчет!DT32)),Отчет!DT32,"")</f>
        <v>0</v>
      </c>
      <c r="BR26" s="21">
        <f>IF((ISNUMBER(Отчет!DW32)),Отчет!DW32,"")</f>
        <v>0</v>
      </c>
      <c r="BS26" s="21">
        <f>IF((ISNUMBER(Отчет!DZ32)),Отчет!DZ32,"")</f>
        <v>0</v>
      </c>
      <c r="BT26" s="21">
        <f>IF((ISNUMBER(Отчет!EA32)),Отчет!EA32,"")</f>
        <v>0</v>
      </c>
      <c r="BU26" s="21">
        <f>IF((ISNUMBER(Отчет!ED32)),Отчет!ED32,"")</f>
        <v>0</v>
      </c>
      <c r="BV26" s="21">
        <f>IF((ISNUMBER(Отчет!EE32)),Отчет!EE32,"")</f>
        <v>0</v>
      </c>
      <c r="BW26" s="21">
        <f>IF((ISNUMBER(Отчет!EF32)),Отчет!EF32,"")</f>
        <v>3260</v>
      </c>
      <c r="BX26" s="21">
        <f>IF((ISNUMBER(Отчет!EG32)),Отчет!EG32,"")</f>
        <v>3260</v>
      </c>
      <c r="BY26" s="21">
        <f>IF((ISNUMBER(Отчет!EH32)),Отчет!EH32,"")</f>
        <v>7815</v>
      </c>
      <c r="BZ26" s="21">
        <f>IF((ISNUMBER(Отчет!EI32)),Отчет!EI32,"")</f>
        <v>7815</v>
      </c>
      <c r="CA26" s="21">
        <f>IF((ISNUMBER(Отчет!EK32)),Отчет!EK32,"")</f>
        <v>1326</v>
      </c>
      <c r="CB26" s="21">
        <f>IF((ISNUMBER(Отчет!EN32)),Отчет!EN32,"")</f>
        <v>1326</v>
      </c>
      <c r="CC26" s="21">
        <f>IF((ISNUMBER(Отчет!EP32)),Отчет!EP32,"")</f>
        <v>1326</v>
      </c>
      <c r="CD26" s="21">
        <f>IF((ISNUMBER(Отчет!EQ32)),Отчет!EQ32,"")</f>
        <v>1326</v>
      </c>
      <c r="CE26" s="21">
        <f>IF((ISNUMBER(Отчет!ER32)),Отчет!ER32,"")</f>
        <v>1326</v>
      </c>
      <c r="CF26" s="21">
        <f>IF((ISNUMBER(Отчет!ES32)),Отчет!ES32,"")</f>
        <v>1326</v>
      </c>
      <c r="CG26" s="21">
        <f>IF((ISNUMBER(Отчет!EZ32)),Отчет!EZ32,"")</f>
        <v>694</v>
      </c>
      <c r="CH26" s="21">
        <f>IF((ISNUMBER(Отчет!FA32)),Отчет!FA32,"")</f>
        <v>694</v>
      </c>
      <c r="CI26" s="21">
        <f>IF((ISNUMBER(Отчет!FB32)),Отчет!FB32,"")</f>
        <v>0</v>
      </c>
      <c r="CJ26" s="21">
        <f>IF((ISNUMBER(Отчет!FC32)),Отчет!FC32,"")</f>
        <v>0</v>
      </c>
      <c r="CK26" s="21">
        <f>IF((ISNUMBER(Отчет!FD32)),Отчет!FD32,"")</f>
        <v>651</v>
      </c>
      <c r="CL26" s="21">
        <f>IF((ISNUMBER(Отчет!FE32)),Отчет!FE32,"")</f>
        <v>651</v>
      </c>
      <c r="CM26" s="21">
        <f>IF((ISNUMBER(Отчет!FH32)),Отчет!FH32,"")</f>
        <v>0</v>
      </c>
      <c r="CN26" s="21">
        <f>IF((ISNUMBER(Отчет!FI32)),Отчет!FI32,"")</f>
        <v>0</v>
      </c>
      <c r="CO26" s="21">
        <f>IF((ISNUMBER(Отчет!FJ32)),Отчет!FJ32,"")</f>
        <v>0</v>
      </c>
      <c r="CP26" s="21">
        <f>IF((ISNUMBER(Отчет!FK32)),Отчет!FK32,"")</f>
        <v>0</v>
      </c>
      <c r="CQ26" s="21">
        <f>IF((ISNUMBER(Отчет!FL32)),Отчет!FL32,"")</f>
        <v>0</v>
      </c>
      <c r="CR26" s="21">
        <f>IF((ISNUMBER(Отчет!FM32)),Отчет!FM32,"")</f>
        <v>0</v>
      </c>
      <c r="CS26" s="21">
        <f>IF((ISNUMBER(Отчет!FN32)),Отчет!FN32,"")</f>
        <v>0</v>
      </c>
      <c r="CT26" s="21">
        <f>IF((ISNUMBER(Отчет!FO32)),Отчет!FO32,"")</f>
        <v>0</v>
      </c>
      <c r="CU26" s="21">
        <f>IF((ISNUMBER(Отчет!FP32)),Отчет!FP32,"")</f>
        <v>0</v>
      </c>
      <c r="CV26" s="21">
        <f>IF((ISNUMBER(Отчет!FQ32)),Отчет!FQ32,"")</f>
        <v>0</v>
      </c>
      <c r="CW26" s="21">
        <f>IF((ISNUMBER(Отчет!FR32)),Отчет!FR32,"")</f>
        <v>0</v>
      </c>
      <c r="CX26" s="21">
        <f>IF((ISNUMBER(Отчет!FS32)),Отчет!FS32,"")</f>
        <v>0</v>
      </c>
      <c r="CY26" s="21">
        <f>IF((ISNUMBER(Отчет!FT32)),Отчет!FT32,"")</f>
        <v>0</v>
      </c>
      <c r="CZ26" s="21">
        <f>IF((ISNUMBER(Отчет!FU32)),Отчет!FU32,"")</f>
        <v>0</v>
      </c>
      <c r="DA26" s="21">
        <f>IF((ISNUMBER(Отчет!FV32)),Отчет!FV32,"")</f>
        <v>0</v>
      </c>
      <c r="DB26" s="21">
        <f>IF((ISNUMBER(Отчет!FW32)),Отчет!FW32,"")</f>
        <v>0</v>
      </c>
      <c r="DC26" s="21">
        <f>IF((ISNUMBER(Отчет!FX32)),Отчет!FX32,"")</f>
        <v>0</v>
      </c>
      <c r="DD26" s="21">
        <f>IF((ISNUMBER(Отчет!FY32)),Отчет!FY32,"")</f>
        <v>0</v>
      </c>
      <c r="DE26" s="21">
        <f>IF((ISNUMBER(Отчет!FZ32)),Отчет!FZ32,"")</f>
        <v>0</v>
      </c>
      <c r="DF26" s="21">
        <f>IF((ISNUMBER(Отчет!GA32)),Отчет!GA32,"")</f>
        <v>0</v>
      </c>
      <c r="DG26" s="21">
        <f>IF((ISNUMBER(Отчет!GB32)),Отчет!GB32,"")</f>
        <v>0</v>
      </c>
      <c r="DH26" s="21">
        <f>IF((ISNUMBER(Отчет!GC32)),Отчет!GC32,"")</f>
        <v>0</v>
      </c>
      <c r="DI26" s="21">
        <f>IF((ISNUMBER(Отчет!GD32)),Отчет!GD32,"")</f>
        <v>0</v>
      </c>
      <c r="DJ26" s="21">
        <f>IF((ISNUMBER(Отчет!GE32)),Отчет!GE32,"")</f>
        <v>0</v>
      </c>
      <c r="DK26" s="21">
        <f>IF((ISNUMBER(Отчет!GF32)),Отчет!GF32,"")</f>
        <v>0</v>
      </c>
      <c r="DL26" s="21">
        <f>IF((ISNUMBER(Отчет!GI32)),Отчет!GI32,"")</f>
        <v>362</v>
      </c>
      <c r="DM26" s="21">
        <f>IF((ISNUMBER(Отчет!GJ32)),Отчет!GJ32,"")</f>
        <v>362</v>
      </c>
      <c r="DN26" s="21">
        <f>IF((ISNUMBER(Отчет!GK32)),Отчет!GK32,"")</f>
        <v>53</v>
      </c>
      <c r="DO26" s="21">
        <f>IF((ISNUMBER(Отчет!GL32)),Отчет!GL32,"")</f>
        <v>53</v>
      </c>
      <c r="DP26" s="21">
        <f>IF((ISNUMBER(Отчет!GO32)),Отчет!GO32,"")</f>
        <v>73</v>
      </c>
      <c r="DQ26" s="21">
        <f>IF((ISNUMBER(Отчет!GP32)),Отчет!GP32,"")</f>
        <v>73</v>
      </c>
      <c r="DR26" s="21">
        <f>IF((ISNUMBER(Отчет!GQ32)),Отчет!GQ32,"")</f>
        <v>18</v>
      </c>
      <c r="DS26" s="21">
        <f>IF((ISNUMBER(Отчет!GR32)),Отчет!GR32,"")</f>
        <v>18</v>
      </c>
      <c r="DT26" s="21">
        <f>IF((ISNUMBER(Отчет!GU32)),Отчет!GU32,"")</f>
        <v>0</v>
      </c>
      <c r="DU26" s="21">
        <f>IF((ISNUMBER(Отчет!GV32)),Отчет!GV32,"")</f>
        <v>0</v>
      </c>
    </row>
    <row r="27" spans="1:125" x14ac:dyDescent="0.2">
      <c r="A27" s="19">
        <v>33227</v>
      </c>
      <c r="B27" s="20" t="s">
        <v>85</v>
      </c>
      <c r="C27" s="21">
        <f>IF((ISNUMBER(Отчет!D33)),Отчет!D33,"")</f>
        <v>0</v>
      </c>
      <c r="D27" s="21">
        <f>IF((ISNUMBER(Отчет!E33)),Отчет!E33,"")</f>
        <v>0</v>
      </c>
      <c r="E27" s="21">
        <f>IF((ISNUMBER(Отчет!F33)),Отчет!F33,"")</f>
        <v>0</v>
      </c>
      <c r="F27" s="21">
        <f>IF((ISNUMBER(Отчет!G33)),Отчет!G33,"")</f>
        <v>0</v>
      </c>
      <c r="G27" s="21">
        <f>IF((ISNUMBER(Отчет!J33)),Отчет!J33,"")</f>
        <v>3067</v>
      </c>
      <c r="H27" s="21">
        <f>IF((ISNUMBER(Отчет!K33)),Отчет!K33,"")</f>
        <v>3067</v>
      </c>
      <c r="I27" s="21">
        <f>IF((ISNUMBER(Отчет!L33)),Отчет!L33,"")</f>
        <v>3067</v>
      </c>
      <c r="J27" s="21">
        <f>IF((ISNUMBER(Отчет!O33)),Отчет!O33,"")</f>
        <v>3067</v>
      </c>
      <c r="K27" s="21">
        <f>IF((ISNUMBER(Отчет!R33)),Отчет!R33,"")</f>
        <v>5721.5</v>
      </c>
      <c r="L27" s="21">
        <f>IF((ISNUMBER(Отчет!S33)),Отчет!S33,"")</f>
        <v>5721.5</v>
      </c>
      <c r="M27" s="21">
        <f>IF((ISNUMBER(Отчет!V33)),Отчет!V33,"")</f>
        <v>517</v>
      </c>
      <c r="N27" s="21">
        <f>IF((ISNUMBER(Отчет!W33)),Отчет!W33,"")</f>
        <v>517</v>
      </c>
      <c r="O27" s="21">
        <f>IF((ISNUMBER(Отчет!X33)),Отчет!X33,"")</f>
        <v>517</v>
      </c>
      <c r="P27" s="21">
        <f>IF((ISNUMBER(Отчет!Y33)),Отчет!Y33,"")</f>
        <v>517</v>
      </c>
      <c r="Q27" s="21">
        <f>IF((ISNUMBER(Отчет!Z33)),Отчет!Z33,"")</f>
        <v>771.4</v>
      </c>
      <c r="R27" s="21">
        <f>IF((ISNUMBER(Отчет!AA33)),Отчет!AA33,"")</f>
        <v>771.4</v>
      </c>
      <c r="S27" s="21">
        <f>IF((ISNUMBER(Отчет!AD33)),Отчет!AD33,"")</f>
        <v>782</v>
      </c>
      <c r="T27" s="21">
        <f>IF((ISNUMBER(Отчет!AE33)),Отчет!AE33,"")</f>
        <v>782</v>
      </c>
      <c r="U27" s="21">
        <f>IF((ISNUMBER(Отчет!AF33)),Отчет!AF33,"")</f>
        <v>782</v>
      </c>
      <c r="V27" s="21">
        <f>IF((ISNUMBER(Отчет!AG33)),Отчет!AG33,"")</f>
        <v>782</v>
      </c>
      <c r="W27" s="21">
        <f>IF((ISNUMBER(Отчет!AH33)),Отчет!AH33,"")</f>
        <v>1674.1</v>
      </c>
      <c r="X27" s="21">
        <f>IF((ISNUMBER(Отчет!AI33)),Отчет!AI33,"")</f>
        <v>1674.1</v>
      </c>
      <c r="Y27" s="21">
        <f>IF((ISNUMBER(Отчет!AL33)),Отчет!AL33,"")</f>
        <v>1638</v>
      </c>
      <c r="Z27" s="21">
        <f>IF((ISNUMBER(Отчет!AM33)),Отчет!AM33,"")</f>
        <v>1638</v>
      </c>
      <c r="AA27" s="21">
        <f>IF((ISNUMBER(Отчет!AN33)),Отчет!AN33,"")</f>
        <v>1638</v>
      </c>
      <c r="AB27" s="21">
        <f>IF((ISNUMBER(Отчет!AO33)),Отчет!AO33,"")</f>
        <v>1638</v>
      </c>
      <c r="AC27" s="21">
        <f>IF((ISNUMBER(Отчет!AP33)),Отчет!AP33,"")</f>
        <v>3077</v>
      </c>
      <c r="AD27" s="21">
        <f>IF((ISNUMBER(Отчет!AQ33)),Отчет!AQ33,"")</f>
        <v>3077</v>
      </c>
      <c r="AE27" s="21">
        <f>IF((ISNUMBER(Отчет!AT33)),Отчет!AT33,"")</f>
        <v>0</v>
      </c>
      <c r="AF27" s="21">
        <f>IF((ISNUMBER(Отчет!AU33)),Отчет!AU33,"")</f>
        <v>0</v>
      </c>
      <c r="AG27" s="21">
        <f>IF((ISNUMBER(Отчет!AV33)),Отчет!AV33,"")</f>
        <v>0</v>
      </c>
      <c r="AH27" s="21">
        <f>IF((ISNUMBER(Отчет!AW33)),Отчет!AW33,"")</f>
        <v>0</v>
      </c>
      <c r="AI27" s="21">
        <f>IF((ISNUMBER(Отчет!AX33)),Отчет!AX33,"")</f>
        <v>0</v>
      </c>
      <c r="AJ27" s="21">
        <f>IF((ISNUMBER(Отчет!AY33)),Отчет!AY33,"")</f>
        <v>0</v>
      </c>
      <c r="AK27" s="21">
        <f>IF((ISNUMBER(Отчет!BB33)),Отчет!BB33,"")</f>
        <v>100</v>
      </c>
      <c r="AL27" s="21">
        <f>IF((ISNUMBER(Отчет!BC33)),Отчет!BC33,"")</f>
        <v>100</v>
      </c>
      <c r="AM27" s="21">
        <f>IF((ISNUMBER(Отчет!BD33)),Отчет!BD33,"")</f>
        <v>100</v>
      </c>
      <c r="AN27" s="21">
        <f>IF((ISNUMBER(Отчет!BE33)),Отчет!BE33,"")</f>
        <v>100</v>
      </c>
      <c r="AO27" s="21">
        <f>IF((ISNUMBER(Отчет!BF33)),Отчет!BF33,"")</f>
        <v>125</v>
      </c>
      <c r="AP27" s="21">
        <f>IF((ISNUMBER(Отчет!BG33)),Отчет!BG33,"")</f>
        <v>125</v>
      </c>
      <c r="AQ27" s="21">
        <f>IF((ISNUMBER(Отчет!BJ33)),Отчет!BJ33,"")</f>
        <v>0</v>
      </c>
      <c r="AR27" s="21">
        <f>IF((ISNUMBER(Отчет!BK33)),Отчет!BK33,"")</f>
        <v>0</v>
      </c>
      <c r="AS27" s="21">
        <f>IF((ISNUMBER(Отчет!BL33)),Отчет!BL33,"")</f>
        <v>0</v>
      </c>
      <c r="AT27" s="21">
        <f>IF((ISNUMBER(Отчет!BM33)),Отчет!BM33,"")</f>
        <v>0</v>
      </c>
      <c r="AU27" s="21">
        <f>IF((ISNUMBER(Отчет!BN33)),Отчет!BN33,"")</f>
        <v>0</v>
      </c>
      <c r="AV27" s="21">
        <f>IF((ISNUMBER(Отчет!BO33)),Отчет!BO33,"")</f>
        <v>0</v>
      </c>
      <c r="AW27" s="21">
        <f>IF((ISNUMBER(Отчет!BR33)),Отчет!BR33,"")</f>
        <v>30</v>
      </c>
      <c r="AX27" s="21">
        <f>IF((ISNUMBER(Отчет!BS33)),Отчет!BS33,"")</f>
        <v>30</v>
      </c>
      <c r="AY27" s="21">
        <f>IF((ISNUMBER(Отчет!BT33)),Отчет!BT33,"")</f>
        <v>30</v>
      </c>
      <c r="AZ27" s="21">
        <f>IF((ISNUMBER(Отчет!BU33)),Отчет!BU33,"")</f>
        <v>30</v>
      </c>
      <c r="BA27" s="21">
        <f>IF((ISNUMBER(Отчет!BV33)),Отчет!BV33,"")</f>
        <v>74</v>
      </c>
      <c r="BB27" s="21">
        <f>IF((ISNUMBER(Отчет!BW33)),Отчет!BW33,"")</f>
        <v>74</v>
      </c>
      <c r="BC27" s="21">
        <f>IF((ISNUMBER(Отчет!CJ33)),Отчет!CJ33,"")</f>
        <v>0</v>
      </c>
      <c r="BD27" s="21">
        <f>IF((ISNUMBER(Отчет!CK33)),Отчет!CK33,"")</f>
        <v>0</v>
      </c>
      <c r="BE27" s="21">
        <f>IF((ISNUMBER(Отчет!CN33)),Отчет!CN33,"")</f>
        <v>0</v>
      </c>
      <c r="BF27" s="21">
        <f>IF((ISNUMBER(Отчет!CQ33)),Отчет!CQ33,"")</f>
        <v>0</v>
      </c>
      <c r="BG27" s="21">
        <f>IF((ISNUMBER(Отчет!CT33)),Отчет!CT33,"")</f>
        <v>0</v>
      </c>
      <c r="BH27" s="21">
        <f>IF((ISNUMBER(Отчет!CU33)),Отчет!CU33,"")</f>
        <v>0</v>
      </c>
      <c r="BI27" s="21">
        <f>IF((ISNUMBER(Отчет!CZ33)),Отчет!CZ33,"")</f>
        <v>0</v>
      </c>
      <c r="BJ27" s="21">
        <f>IF((ISNUMBER(Отчет!DA33)),Отчет!DA33,"")</f>
        <v>0</v>
      </c>
      <c r="BK27" s="21">
        <f>IF((ISNUMBER(Отчет!DD33)),Отчет!DD33,"")</f>
        <v>0</v>
      </c>
      <c r="BL27" s="21">
        <f>IF((ISNUMBER(Отчет!DG33)),Отчет!DG33,"")</f>
        <v>0</v>
      </c>
      <c r="BM27" s="21">
        <f>IF((ISNUMBER(Отчет!DJ33)),Отчет!DJ33,"")</f>
        <v>0</v>
      </c>
      <c r="BN27" s="21">
        <f>IF((ISNUMBER(Отчет!DK33)),Отчет!DK33,"")</f>
        <v>0</v>
      </c>
      <c r="BO27" s="21">
        <f>IF((ISNUMBER(Отчет!DP33)),Отчет!DP33,"")</f>
        <v>0</v>
      </c>
      <c r="BP27" s="21">
        <f>IF((ISNUMBER(Отчет!DQ33)),Отчет!DQ33,"")</f>
        <v>0</v>
      </c>
      <c r="BQ27" s="21">
        <f>IF((ISNUMBER(Отчет!DT33)),Отчет!DT33,"")</f>
        <v>0</v>
      </c>
      <c r="BR27" s="21">
        <f>IF((ISNUMBER(Отчет!DW33)),Отчет!DW33,"")</f>
        <v>0</v>
      </c>
      <c r="BS27" s="21">
        <f>IF((ISNUMBER(Отчет!DZ33)),Отчет!DZ33,"")</f>
        <v>0</v>
      </c>
      <c r="BT27" s="21">
        <f>IF((ISNUMBER(Отчет!EA33)),Отчет!EA33,"")</f>
        <v>0</v>
      </c>
      <c r="BU27" s="21">
        <f>IF((ISNUMBER(Отчет!ED33)),Отчет!ED33,"")</f>
        <v>0</v>
      </c>
      <c r="BV27" s="21">
        <f>IF((ISNUMBER(Отчет!EE33)),Отчет!EE33,"")</f>
        <v>0</v>
      </c>
      <c r="BW27" s="21">
        <f>IF((ISNUMBER(Отчет!EF33)),Отчет!EF33,"")</f>
        <v>505</v>
      </c>
      <c r="BX27" s="21">
        <f>IF((ISNUMBER(Отчет!EG33)),Отчет!EG33,"")</f>
        <v>505</v>
      </c>
      <c r="BY27" s="21">
        <f>IF((ISNUMBER(Отчет!EH33)),Отчет!EH33,"")</f>
        <v>1127</v>
      </c>
      <c r="BZ27" s="21">
        <f>IF((ISNUMBER(Отчет!EI33)),Отчет!EI33,"")</f>
        <v>1127</v>
      </c>
      <c r="CA27" s="21">
        <f>IF((ISNUMBER(Отчет!EK33)),Отчет!EK33,"")</f>
        <v>446</v>
      </c>
      <c r="CB27" s="21">
        <f>IF((ISNUMBER(Отчет!EN33)),Отчет!EN33,"")</f>
        <v>446</v>
      </c>
      <c r="CC27" s="21">
        <f>IF((ISNUMBER(Отчет!EP33)),Отчет!EP33,"")</f>
        <v>446</v>
      </c>
      <c r="CD27" s="21">
        <f>IF((ISNUMBER(Отчет!EQ33)),Отчет!EQ33,"")</f>
        <v>446</v>
      </c>
      <c r="CE27" s="21">
        <f>IF((ISNUMBER(Отчет!ER33)),Отчет!ER33,"")</f>
        <v>446</v>
      </c>
      <c r="CF27" s="21">
        <f>IF((ISNUMBER(Отчет!ES33)),Отчет!ES33,"")</f>
        <v>446</v>
      </c>
      <c r="CG27" s="21">
        <f>IF((ISNUMBER(Отчет!EZ33)),Отчет!EZ33,"")</f>
        <v>746</v>
      </c>
      <c r="CH27" s="21">
        <f>IF((ISNUMBER(Отчет!FA33)),Отчет!FA33,"")</f>
        <v>746</v>
      </c>
      <c r="CI27" s="21">
        <f>IF((ISNUMBER(Отчет!FB33)),Отчет!FB33,"")</f>
        <v>0</v>
      </c>
      <c r="CJ27" s="21">
        <f>IF((ISNUMBER(Отчет!FC33)),Отчет!FC33,"")</f>
        <v>0</v>
      </c>
      <c r="CK27" s="21">
        <f>IF((ISNUMBER(Отчет!FD33)),Отчет!FD33,"")</f>
        <v>0</v>
      </c>
      <c r="CL27" s="21">
        <f>IF((ISNUMBER(Отчет!FE33)),Отчет!FE33,"")</f>
        <v>0</v>
      </c>
      <c r="CM27" s="21">
        <f>IF((ISNUMBER(Отчет!FH33)),Отчет!FH33,"")</f>
        <v>0</v>
      </c>
      <c r="CN27" s="21">
        <f>IF((ISNUMBER(Отчет!FI33)),Отчет!FI33,"")</f>
        <v>0</v>
      </c>
      <c r="CO27" s="21">
        <f>IF((ISNUMBER(Отчет!FJ33)),Отчет!FJ33,"")</f>
        <v>0</v>
      </c>
      <c r="CP27" s="21">
        <f>IF((ISNUMBER(Отчет!FK33)),Отчет!FK33,"")</f>
        <v>0</v>
      </c>
      <c r="CQ27" s="21">
        <f>IF((ISNUMBER(Отчет!FL33)),Отчет!FL33,"")</f>
        <v>0</v>
      </c>
      <c r="CR27" s="21">
        <f>IF((ISNUMBER(Отчет!FM33)),Отчет!FM33,"")</f>
        <v>0</v>
      </c>
      <c r="CS27" s="21">
        <f>IF((ISNUMBER(Отчет!FN33)),Отчет!FN33,"")</f>
        <v>0</v>
      </c>
      <c r="CT27" s="21">
        <f>IF((ISNUMBER(Отчет!FO33)),Отчет!FO33,"")</f>
        <v>0</v>
      </c>
      <c r="CU27" s="21">
        <f>IF((ISNUMBER(Отчет!FP33)),Отчет!FP33,"")</f>
        <v>0</v>
      </c>
      <c r="CV27" s="21">
        <f>IF((ISNUMBER(Отчет!FQ33)),Отчет!FQ33,"")</f>
        <v>0</v>
      </c>
      <c r="CW27" s="21">
        <f>IF((ISNUMBER(Отчет!FR33)),Отчет!FR33,"")</f>
        <v>0</v>
      </c>
      <c r="CX27" s="21">
        <f>IF((ISNUMBER(Отчет!FS33)),Отчет!FS33,"")</f>
        <v>0</v>
      </c>
      <c r="CY27" s="21">
        <f>IF((ISNUMBER(Отчет!FT33)),Отчет!FT33,"")</f>
        <v>0</v>
      </c>
      <c r="CZ27" s="21">
        <f>IF((ISNUMBER(Отчет!FU33)),Отчет!FU33,"")</f>
        <v>0</v>
      </c>
      <c r="DA27" s="21">
        <f>IF((ISNUMBER(Отчет!FV33)),Отчет!FV33,"")</f>
        <v>0</v>
      </c>
      <c r="DB27" s="21">
        <f>IF((ISNUMBER(Отчет!FW33)),Отчет!FW33,"")</f>
        <v>0</v>
      </c>
      <c r="DC27" s="21">
        <f>IF((ISNUMBER(Отчет!FX33)),Отчет!FX33,"")</f>
        <v>0</v>
      </c>
      <c r="DD27" s="21">
        <f>IF((ISNUMBER(Отчет!FY33)),Отчет!FY33,"")</f>
        <v>0</v>
      </c>
      <c r="DE27" s="21">
        <f>IF((ISNUMBER(Отчет!FZ33)),Отчет!FZ33,"")</f>
        <v>0</v>
      </c>
      <c r="DF27" s="21">
        <f>IF((ISNUMBER(Отчет!GA33)),Отчет!GA33,"")</f>
        <v>0</v>
      </c>
      <c r="DG27" s="21">
        <f>IF((ISNUMBER(Отчет!GB33)),Отчет!GB33,"")</f>
        <v>0</v>
      </c>
      <c r="DH27" s="21">
        <f>IF((ISNUMBER(Отчет!GC33)),Отчет!GC33,"")</f>
        <v>0</v>
      </c>
      <c r="DI27" s="21">
        <f>IF((ISNUMBER(Отчет!GD33)),Отчет!GD33,"")</f>
        <v>0</v>
      </c>
      <c r="DJ27" s="21">
        <f>IF((ISNUMBER(Отчет!GE33)),Отчет!GE33,"")</f>
        <v>0</v>
      </c>
      <c r="DK27" s="21">
        <f>IF((ISNUMBER(Отчет!GF33)),Отчет!GF33,"")</f>
        <v>0</v>
      </c>
      <c r="DL27" s="21">
        <f>IF((ISNUMBER(Отчет!GI33)),Отчет!GI33,"")</f>
        <v>137</v>
      </c>
      <c r="DM27" s="21">
        <f>IF((ISNUMBER(Отчет!GJ33)),Отчет!GJ33,"")</f>
        <v>137</v>
      </c>
      <c r="DN27" s="21">
        <f>IF((ISNUMBER(Отчет!GK33)),Отчет!GK33,"")</f>
        <v>0</v>
      </c>
      <c r="DO27" s="21">
        <f>IF((ISNUMBER(Отчет!GL33)),Отчет!GL33,"")</f>
        <v>0</v>
      </c>
      <c r="DP27" s="21">
        <f>IF((ISNUMBER(Отчет!GO33)),Отчет!GO33,"")</f>
        <v>20.3</v>
      </c>
      <c r="DQ27" s="21">
        <f>IF((ISNUMBER(Отчет!GP33)),Отчет!GP33,"")</f>
        <v>20.3</v>
      </c>
      <c r="DR27" s="21">
        <f>IF((ISNUMBER(Отчет!GQ33)),Отчет!GQ33,"")</f>
        <v>9.1999999999999993</v>
      </c>
      <c r="DS27" s="21">
        <f>IF((ISNUMBER(Отчет!GR33)),Отчет!GR33,"")</f>
        <v>9.1999999999999993</v>
      </c>
      <c r="DT27" s="21">
        <f>IF((ISNUMBER(Отчет!GU33)),Отчет!GU33,"")</f>
        <v>0</v>
      </c>
      <c r="DU27" s="21">
        <f>IF((ISNUMBER(Отчет!GV33)),Отчет!GV33,"")</f>
        <v>0</v>
      </c>
    </row>
    <row r="28" spans="1:125" x14ac:dyDescent="0.2">
      <c r="A28" s="19">
        <v>33230</v>
      </c>
      <c r="B28" s="20" t="s">
        <v>88</v>
      </c>
      <c r="C28" s="21">
        <f>IF((ISNUMBER(Отчет!D34)),Отчет!D34,"")</f>
        <v>0</v>
      </c>
      <c r="D28" s="21">
        <f>IF((ISNUMBER(Отчет!E34)),Отчет!E34,"")</f>
        <v>0</v>
      </c>
      <c r="E28" s="21">
        <f>IF((ISNUMBER(Отчет!F34)),Отчет!F34,"")</f>
        <v>0</v>
      </c>
      <c r="F28" s="21">
        <f>IF((ISNUMBER(Отчет!G34)),Отчет!G34,"")</f>
        <v>0</v>
      </c>
      <c r="G28" s="21">
        <f>IF((ISNUMBER(Отчет!J34)),Отчет!J34,"")</f>
        <v>4325</v>
      </c>
      <c r="H28" s="21">
        <f>IF((ISNUMBER(Отчет!K34)),Отчет!K34,"")</f>
        <v>4325</v>
      </c>
      <c r="I28" s="21">
        <f>IF((ISNUMBER(Отчет!L34)),Отчет!L34,"")</f>
        <v>4325</v>
      </c>
      <c r="J28" s="21">
        <f>IF((ISNUMBER(Отчет!O34)),Отчет!O34,"")</f>
        <v>4325</v>
      </c>
      <c r="K28" s="21">
        <f>IF((ISNUMBER(Отчет!R34)),Отчет!R34,"")</f>
        <v>8251.2000000000007</v>
      </c>
      <c r="L28" s="21">
        <f>IF((ISNUMBER(Отчет!S34)),Отчет!S34,"")</f>
        <v>8251.2000000000007</v>
      </c>
      <c r="M28" s="21">
        <f>IF((ISNUMBER(Отчет!V34)),Отчет!V34,"")</f>
        <v>233</v>
      </c>
      <c r="N28" s="21">
        <f>IF((ISNUMBER(Отчет!W34)),Отчет!W34,"")</f>
        <v>233</v>
      </c>
      <c r="O28" s="21">
        <f>IF((ISNUMBER(Отчет!X34)),Отчет!X34,"")</f>
        <v>233</v>
      </c>
      <c r="P28" s="21">
        <f>IF((ISNUMBER(Отчет!Y34)),Отчет!Y34,"")</f>
        <v>233</v>
      </c>
      <c r="Q28" s="21">
        <f>IF((ISNUMBER(Отчет!Z34)),Отчет!Z34,"")</f>
        <v>470</v>
      </c>
      <c r="R28" s="21">
        <f>IF((ISNUMBER(Отчет!AA34)),Отчет!AA34,"")</f>
        <v>470</v>
      </c>
      <c r="S28" s="21">
        <f>IF((ISNUMBER(Отчет!AD34)),Отчет!AD34,"")</f>
        <v>1922</v>
      </c>
      <c r="T28" s="21">
        <f>IF((ISNUMBER(Отчет!AE34)),Отчет!AE34,"")</f>
        <v>1922</v>
      </c>
      <c r="U28" s="21">
        <f>IF((ISNUMBER(Отчет!AF34)),Отчет!AF34,"")</f>
        <v>1922</v>
      </c>
      <c r="V28" s="21">
        <f>IF((ISNUMBER(Отчет!AG34)),Отчет!AG34,"")</f>
        <v>1922</v>
      </c>
      <c r="W28" s="21">
        <f>IF((ISNUMBER(Отчет!AH34)),Отчет!AH34,"")</f>
        <v>3601.1</v>
      </c>
      <c r="X28" s="21">
        <f>IF((ISNUMBER(Отчет!AI34)),Отчет!AI34,"")</f>
        <v>3601.1</v>
      </c>
      <c r="Y28" s="21">
        <f>IF((ISNUMBER(Отчет!AL34)),Отчет!AL34,"")</f>
        <v>430</v>
      </c>
      <c r="Z28" s="21">
        <f>IF((ISNUMBER(Отчет!AM34)),Отчет!AM34,"")</f>
        <v>430</v>
      </c>
      <c r="AA28" s="21">
        <f>IF((ISNUMBER(Отчет!AN34)),Отчет!AN34,"")</f>
        <v>430</v>
      </c>
      <c r="AB28" s="21">
        <f>IF((ISNUMBER(Отчет!AO34)),Отчет!AO34,"")</f>
        <v>430</v>
      </c>
      <c r="AC28" s="21">
        <f>IF((ISNUMBER(Отчет!AP34)),Отчет!AP34,"")</f>
        <v>792.1</v>
      </c>
      <c r="AD28" s="21">
        <f>IF((ISNUMBER(Отчет!AQ34)),Отчет!AQ34,"")</f>
        <v>792.1</v>
      </c>
      <c r="AE28" s="21">
        <f>IF((ISNUMBER(Отчет!AT34)),Отчет!AT34,"")</f>
        <v>0</v>
      </c>
      <c r="AF28" s="21">
        <f>IF((ISNUMBER(Отчет!AU34)),Отчет!AU34,"")</f>
        <v>0</v>
      </c>
      <c r="AG28" s="21">
        <f>IF((ISNUMBER(Отчет!AV34)),Отчет!AV34,"")</f>
        <v>0</v>
      </c>
      <c r="AH28" s="21">
        <f>IF((ISNUMBER(Отчет!AW34)),Отчет!AW34,"")</f>
        <v>0</v>
      </c>
      <c r="AI28" s="21">
        <f>IF((ISNUMBER(Отчет!AX34)),Отчет!AX34,"")</f>
        <v>0</v>
      </c>
      <c r="AJ28" s="21">
        <f>IF((ISNUMBER(Отчет!AY34)),Отчет!AY34,"")</f>
        <v>0</v>
      </c>
      <c r="AK28" s="21">
        <f>IF((ISNUMBER(Отчет!BB34)),Отчет!BB34,"")</f>
        <v>290</v>
      </c>
      <c r="AL28" s="21">
        <f>IF((ISNUMBER(Отчет!BC34)),Отчет!BC34,"")</f>
        <v>290</v>
      </c>
      <c r="AM28" s="21">
        <f>IF((ISNUMBER(Отчет!BD34)),Отчет!BD34,"")</f>
        <v>290</v>
      </c>
      <c r="AN28" s="21">
        <f>IF((ISNUMBER(Отчет!BE34)),Отчет!BE34,"")</f>
        <v>290</v>
      </c>
      <c r="AO28" s="21">
        <f>IF((ISNUMBER(Отчет!BF34)),Отчет!BF34,"")</f>
        <v>391</v>
      </c>
      <c r="AP28" s="21">
        <f>IF((ISNUMBER(Отчет!BG34)),Отчет!BG34,"")</f>
        <v>391</v>
      </c>
      <c r="AQ28" s="21">
        <f>IF((ISNUMBER(Отчет!BJ34)),Отчет!BJ34,"")</f>
        <v>0</v>
      </c>
      <c r="AR28" s="21">
        <f>IF((ISNUMBER(Отчет!BK34)),Отчет!BK34,"")</f>
        <v>0</v>
      </c>
      <c r="AS28" s="21">
        <f>IF((ISNUMBER(Отчет!BL34)),Отчет!BL34,"")</f>
        <v>0</v>
      </c>
      <c r="AT28" s="21">
        <f>IF((ISNUMBER(Отчет!BM34)),Отчет!BM34,"")</f>
        <v>0</v>
      </c>
      <c r="AU28" s="21">
        <f>IF((ISNUMBER(Отчет!BN34)),Отчет!BN34,"")</f>
        <v>0</v>
      </c>
      <c r="AV28" s="21">
        <f>IF((ISNUMBER(Отчет!BO34)),Отчет!BO34,"")</f>
        <v>0</v>
      </c>
      <c r="AW28" s="21">
        <f>IF((ISNUMBER(Отчет!BR34)),Отчет!BR34,"")</f>
        <v>1450</v>
      </c>
      <c r="AX28" s="21">
        <f>IF((ISNUMBER(Отчет!BS34)),Отчет!BS34,"")</f>
        <v>1450</v>
      </c>
      <c r="AY28" s="21">
        <f>IF((ISNUMBER(Отчет!BT34)),Отчет!BT34,"")</f>
        <v>1450</v>
      </c>
      <c r="AZ28" s="21">
        <f>IF((ISNUMBER(Отчет!BU34)),Отчет!BU34,"")</f>
        <v>1450</v>
      </c>
      <c r="BA28" s="21">
        <f>IF((ISNUMBER(Отчет!BV34)),Отчет!BV34,"")</f>
        <v>2997</v>
      </c>
      <c r="BB28" s="21">
        <f>IF((ISNUMBER(Отчет!BW34)),Отчет!BW34,"")</f>
        <v>2997</v>
      </c>
      <c r="BC28" s="21">
        <f>IF((ISNUMBER(Отчет!CJ34)),Отчет!CJ34,"")</f>
        <v>0</v>
      </c>
      <c r="BD28" s="21">
        <f>IF((ISNUMBER(Отчет!CK34)),Отчет!CK34,"")</f>
        <v>0</v>
      </c>
      <c r="BE28" s="21">
        <f>IF((ISNUMBER(Отчет!CN34)),Отчет!CN34,"")</f>
        <v>0</v>
      </c>
      <c r="BF28" s="21">
        <f>IF((ISNUMBER(Отчет!CQ34)),Отчет!CQ34,"")</f>
        <v>0</v>
      </c>
      <c r="BG28" s="21">
        <f>IF((ISNUMBER(Отчет!CT34)),Отчет!CT34,"")</f>
        <v>0</v>
      </c>
      <c r="BH28" s="21">
        <f>IF((ISNUMBER(Отчет!CU34)),Отчет!CU34,"")</f>
        <v>0</v>
      </c>
      <c r="BI28" s="21">
        <f>IF((ISNUMBER(Отчет!CZ34)),Отчет!CZ34,"")</f>
        <v>0</v>
      </c>
      <c r="BJ28" s="21">
        <f>IF((ISNUMBER(Отчет!DA34)),Отчет!DA34,"")</f>
        <v>0</v>
      </c>
      <c r="BK28" s="21">
        <f>IF((ISNUMBER(Отчет!DD34)),Отчет!DD34,"")</f>
        <v>0</v>
      </c>
      <c r="BL28" s="21">
        <f>IF((ISNUMBER(Отчет!DG34)),Отчет!DG34,"")</f>
        <v>0</v>
      </c>
      <c r="BM28" s="21">
        <f>IF((ISNUMBER(Отчет!DJ34)),Отчет!DJ34,"")</f>
        <v>0</v>
      </c>
      <c r="BN28" s="21">
        <f>IF((ISNUMBER(Отчет!DK34)),Отчет!DK34,"")</f>
        <v>0</v>
      </c>
      <c r="BO28" s="21">
        <f>IF((ISNUMBER(Отчет!DP34)),Отчет!DP34,"")</f>
        <v>0</v>
      </c>
      <c r="BP28" s="21">
        <f>IF((ISNUMBER(Отчет!DQ34)),Отчет!DQ34,"")</f>
        <v>0</v>
      </c>
      <c r="BQ28" s="21">
        <f>IF((ISNUMBER(Отчет!DT34)),Отчет!DT34,"")</f>
        <v>0</v>
      </c>
      <c r="BR28" s="21">
        <f>IF((ISNUMBER(Отчет!DW34)),Отчет!DW34,"")</f>
        <v>0</v>
      </c>
      <c r="BS28" s="21">
        <f>IF((ISNUMBER(Отчет!DZ34)),Отчет!DZ34,"")</f>
        <v>0</v>
      </c>
      <c r="BT28" s="21">
        <f>IF((ISNUMBER(Отчет!EA34)),Отчет!EA34,"")</f>
        <v>0</v>
      </c>
      <c r="BU28" s="21">
        <f>IF((ISNUMBER(Отчет!ED34)),Отчет!ED34,"")</f>
        <v>0</v>
      </c>
      <c r="BV28" s="21">
        <f>IF((ISNUMBER(Отчет!EE34)),Отчет!EE34,"")</f>
        <v>0</v>
      </c>
      <c r="BW28" s="21">
        <f>IF((ISNUMBER(Отчет!EF34)),Отчет!EF34,"")</f>
        <v>1665</v>
      </c>
      <c r="BX28" s="21">
        <f>IF((ISNUMBER(Отчет!EG34)),Отчет!EG34,"")</f>
        <v>1665</v>
      </c>
      <c r="BY28" s="21">
        <f>IF((ISNUMBER(Отчет!EH34)),Отчет!EH34,"")</f>
        <v>2569.4</v>
      </c>
      <c r="BZ28" s="21">
        <f>IF((ISNUMBER(Отчет!EI34)),Отчет!EI34,"")</f>
        <v>2569.4</v>
      </c>
      <c r="CA28" s="21">
        <f>IF((ISNUMBER(Отчет!EK34)),Отчет!EK34,"")</f>
        <v>0</v>
      </c>
      <c r="CB28" s="21">
        <f>IF((ISNUMBER(Отчет!EN34)),Отчет!EN34,"")</f>
        <v>0</v>
      </c>
      <c r="CC28" s="21">
        <f>IF((ISNUMBER(Отчет!EP34)),Отчет!EP34,"")</f>
        <v>0</v>
      </c>
      <c r="CD28" s="21">
        <f>IF((ISNUMBER(Отчет!EQ34)),Отчет!EQ34,"")</f>
        <v>0</v>
      </c>
      <c r="CE28" s="21">
        <f>IF((ISNUMBER(Отчет!ER34)),Отчет!ER34,"")</f>
        <v>0</v>
      </c>
      <c r="CF28" s="21">
        <f>IF((ISNUMBER(Отчет!ES34)),Отчет!ES34,"")</f>
        <v>0</v>
      </c>
      <c r="CG28" s="21">
        <f>IF((ISNUMBER(Отчет!EZ34)),Отчет!EZ34,"")</f>
        <v>0</v>
      </c>
      <c r="CH28" s="21">
        <f>IF((ISNUMBER(Отчет!FA34)),Отчет!FA34,"")</f>
        <v>0</v>
      </c>
      <c r="CI28" s="21">
        <f>IF((ISNUMBER(Отчет!FB34)),Отчет!FB34,"")</f>
        <v>0</v>
      </c>
      <c r="CJ28" s="21">
        <f>IF((ISNUMBER(Отчет!FC34)),Отчет!FC34,"")</f>
        <v>0</v>
      </c>
      <c r="CK28" s="21">
        <f>IF((ISNUMBER(Отчет!FD34)),Отчет!FD34,"")</f>
        <v>220</v>
      </c>
      <c r="CL28" s="21">
        <f>IF((ISNUMBER(Отчет!FE34)),Отчет!FE34,"")</f>
        <v>220</v>
      </c>
      <c r="CM28" s="21">
        <f>IF((ISNUMBER(Отчет!FH34)),Отчет!FH34,"")</f>
        <v>0</v>
      </c>
      <c r="CN28" s="21">
        <f>IF((ISNUMBER(Отчет!FI34)),Отчет!FI34,"")</f>
        <v>0</v>
      </c>
      <c r="CO28" s="21">
        <f>IF((ISNUMBER(Отчет!FJ34)),Отчет!FJ34,"")</f>
        <v>0</v>
      </c>
      <c r="CP28" s="21">
        <f>IF((ISNUMBER(Отчет!FK34)),Отчет!FK34,"")</f>
        <v>0</v>
      </c>
      <c r="CQ28" s="21">
        <f>IF((ISNUMBER(Отчет!FL34)),Отчет!FL34,"")</f>
        <v>0</v>
      </c>
      <c r="CR28" s="21">
        <f>IF((ISNUMBER(Отчет!FM34)),Отчет!FM34,"")</f>
        <v>0</v>
      </c>
      <c r="CS28" s="21">
        <f>IF((ISNUMBER(Отчет!FN34)),Отчет!FN34,"")</f>
        <v>0</v>
      </c>
      <c r="CT28" s="21">
        <f>IF((ISNUMBER(Отчет!FO34)),Отчет!FO34,"")</f>
        <v>0</v>
      </c>
      <c r="CU28" s="21">
        <f>IF((ISNUMBER(Отчет!FP34)),Отчет!FP34,"")</f>
        <v>0</v>
      </c>
      <c r="CV28" s="21">
        <f>IF((ISNUMBER(Отчет!FQ34)),Отчет!FQ34,"")</f>
        <v>0</v>
      </c>
      <c r="CW28" s="21">
        <f>IF((ISNUMBER(Отчет!FR34)),Отчет!FR34,"")</f>
        <v>0</v>
      </c>
      <c r="CX28" s="21">
        <f>IF((ISNUMBER(Отчет!FS34)),Отчет!FS34,"")</f>
        <v>0</v>
      </c>
      <c r="CY28" s="21">
        <f>IF((ISNUMBER(Отчет!FT34)),Отчет!FT34,"")</f>
        <v>0</v>
      </c>
      <c r="CZ28" s="21">
        <f>IF((ISNUMBER(Отчет!FU34)),Отчет!FU34,"")</f>
        <v>0</v>
      </c>
      <c r="DA28" s="21">
        <f>IF((ISNUMBER(Отчет!FV34)),Отчет!FV34,"")</f>
        <v>0</v>
      </c>
      <c r="DB28" s="21">
        <f>IF((ISNUMBER(Отчет!FW34)),Отчет!FW34,"")</f>
        <v>0</v>
      </c>
      <c r="DC28" s="21">
        <f>IF((ISNUMBER(Отчет!FX34)),Отчет!FX34,"")</f>
        <v>0</v>
      </c>
      <c r="DD28" s="21">
        <f>IF((ISNUMBER(Отчет!FY34)),Отчет!FY34,"")</f>
        <v>0</v>
      </c>
      <c r="DE28" s="21">
        <f>IF((ISNUMBER(Отчет!FZ34)),Отчет!FZ34,"")</f>
        <v>0</v>
      </c>
      <c r="DF28" s="21">
        <f>IF((ISNUMBER(Отчет!GA34)),Отчет!GA34,"")</f>
        <v>0</v>
      </c>
      <c r="DG28" s="21">
        <f>IF((ISNUMBER(Отчет!GB34)),Отчет!GB34,"")</f>
        <v>0</v>
      </c>
      <c r="DH28" s="21">
        <f>IF((ISNUMBER(Отчет!GC34)),Отчет!GC34,"")</f>
        <v>83</v>
      </c>
      <c r="DI28" s="21">
        <f>IF((ISNUMBER(Отчет!GD34)),Отчет!GD34,"")</f>
        <v>83</v>
      </c>
      <c r="DJ28" s="21">
        <f>IF((ISNUMBER(Отчет!GE34)),Отчет!GE34,"")</f>
        <v>24</v>
      </c>
      <c r="DK28" s="21">
        <f>IF((ISNUMBER(Отчет!GF34)),Отчет!GF34,"")</f>
        <v>24</v>
      </c>
      <c r="DL28" s="21">
        <f>IF((ISNUMBER(Отчет!GI34)),Отчет!GI34,"")</f>
        <v>168</v>
      </c>
      <c r="DM28" s="21">
        <f>IF((ISNUMBER(Отчет!GJ34)),Отчет!GJ34,"")</f>
        <v>168</v>
      </c>
      <c r="DN28" s="21">
        <f>IF((ISNUMBER(Отчет!GK34)),Отчет!GK34,"")</f>
        <v>109</v>
      </c>
      <c r="DO28" s="21">
        <f>IF((ISNUMBER(Отчет!GL34)),Отчет!GL34,"")</f>
        <v>109</v>
      </c>
      <c r="DP28" s="21">
        <f>IF((ISNUMBER(Отчет!GO34)),Отчет!GO34,"")</f>
        <v>32.299999999999997</v>
      </c>
      <c r="DQ28" s="21">
        <f>IF((ISNUMBER(Отчет!GP34)),Отчет!GP34,"")</f>
        <v>32.299999999999997</v>
      </c>
      <c r="DR28" s="21">
        <f>IF((ISNUMBER(Отчет!GQ34)),Отчет!GQ34,"")</f>
        <v>15.1</v>
      </c>
      <c r="DS28" s="21">
        <f>IF((ISNUMBER(Отчет!GR34)),Отчет!GR34,"")</f>
        <v>15.1</v>
      </c>
      <c r="DT28" s="21">
        <f>IF((ISNUMBER(Отчет!GU34)),Отчет!GU34,"")</f>
        <v>0</v>
      </c>
      <c r="DU28" s="21">
        <f>IF((ISNUMBER(Отчет!GV34)),Отчет!GV34,"")</f>
        <v>0</v>
      </c>
    </row>
    <row r="29" spans="1:125" x14ac:dyDescent="0.2">
      <c r="A29" s="19">
        <v>33245</v>
      </c>
      <c r="B29" s="20" t="s">
        <v>89</v>
      </c>
      <c r="C29" s="21">
        <f>IF((ISNUMBER(Отчет!D35)),Отчет!D35,"")</f>
        <v>0</v>
      </c>
      <c r="D29" s="21">
        <f>IF((ISNUMBER(Отчет!E35)),Отчет!E35,"")</f>
        <v>0</v>
      </c>
      <c r="E29" s="21">
        <f>IF((ISNUMBER(Отчет!F35)),Отчет!F35,"")</f>
        <v>39</v>
      </c>
      <c r="F29" s="21">
        <f>IF((ISNUMBER(Отчет!G35)),Отчет!G35,"")</f>
        <v>39</v>
      </c>
      <c r="G29" s="21">
        <f>IF((ISNUMBER(Отчет!J35)),Отчет!J35,"")</f>
        <v>2308</v>
      </c>
      <c r="H29" s="21">
        <f>IF((ISNUMBER(Отчет!K35)),Отчет!K35,"")</f>
        <v>2308</v>
      </c>
      <c r="I29" s="21">
        <f>IF((ISNUMBER(Отчет!L35)),Отчет!L35,"")</f>
        <v>2308</v>
      </c>
      <c r="J29" s="21">
        <f>IF((ISNUMBER(Отчет!O35)),Отчет!O35,"")</f>
        <v>2308</v>
      </c>
      <c r="K29" s="21">
        <f>IF((ISNUMBER(Отчет!R35)),Отчет!R35,"")</f>
        <v>4674</v>
      </c>
      <c r="L29" s="21">
        <f>IF((ISNUMBER(Отчет!S35)),Отчет!S35,"")</f>
        <v>4674</v>
      </c>
      <c r="M29" s="21">
        <f>IF((ISNUMBER(Отчет!V35)),Отчет!V35,"")</f>
        <v>623</v>
      </c>
      <c r="N29" s="21">
        <f>IF((ISNUMBER(Отчет!W35)),Отчет!W35,"")</f>
        <v>623</v>
      </c>
      <c r="O29" s="21">
        <f>IF((ISNUMBER(Отчет!X35)),Отчет!X35,"")</f>
        <v>623</v>
      </c>
      <c r="P29" s="21">
        <f>IF((ISNUMBER(Отчет!Y35)),Отчет!Y35,"")</f>
        <v>623</v>
      </c>
      <c r="Q29" s="21">
        <f>IF((ISNUMBER(Отчет!Z35)),Отчет!Z35,"")</f>
        <v>1386</v>
      </c>
      <c r="R29" s="21">
        <f>IF((ISNUMBER(Отчет!AA35)),Отчет!AA35,"")</f>
        <v>1386</v>
      </c>
      <c r="S29" s="21">
        <f>IF((ISNUMBER(Отчет!AD35)),Отчет!AD35,"")</f>
        <v>708</v>
      </c>
      <c r="T29" s="21">
        <f>IF((ISNUMBER(Отчет!AE35)),Отчет!AE35,"")</f>
        <v>708</v>
      </c>
      <c r="U29" s="21">
        <f>IF((ISNUMBER(Отчет!AF35)),Отчет!AF35,"")</f>
        <v>708</v>
      </c>
      <c r="V29" s="21">
        <f>IF((ISNUMBER(Отчет!AG35)),Отчет!AG35,"")</f>
        <v>708</v>
      </c>
      <c r="W29" s="21">
        <f>IF((ISNUMBER(Отчет!AH35)),Отчет!AH35,"")</f>
        <v>1404</v>
      </c>
      <c r="X29" s="21">
        <f>IF((ISNUMBER(Отчет!AI35)),Отчет!AI35,"")</f>
        <v>1404</v>
      </c>
      <c r="Y29" s="21">
        <f>IF((ISNUMBER(Отчет!AL35)),Отчет!AL35,"")</f>
        <v>897</v>
      </c>
      <c r="Z29" s="21">
        <f>IF((ISNUMBER(Отчет!AM35)),Отчет!AM35,"")</f>
        <v>897</v>
      </c>
      <c r="AA29" s="21">
        <f>IF((ISNUMBER(Отчет!AN35)),Отчет!AN35,"")</f>
        <v>897</v>
      </c>
      <c r="AB29" s="21">
        <f>IF((ISNUMBER(Отчет!AO35)),Отчет!AO35,"")</f>
        <v>897</v>
      </c>
      <c r="AC29" s="21">
        <f>IF((ISNUMBER(Отчет!AP35)),Отчет!AP35,"")</f>
        <v>1742</v>
      </c>
      <c r="AD29" s="21">
        <f>IF((ISNUMBER(Отчет!AQ35)),Отчет!AQ35,"")</f>
        <v>1742</v>
      </c>
      <c r="AE29" s="21">
        <f>IF((ISNUMBER(Отчет!AT35)),Отчет!AT35,"")</f>
        <v>0</v>
      </c>
      <c r="AF29" s="21">
        <f>IF((ISNUMBER(Отчет!AU35)),Отчет!AU35,"")</f>
        <v>0</v>
      </c>
      <c r="AG29" s="21">
        <f>IF((ISNUMBER(Отчет!AV35)),Отчет!AV35,"")</f>
        <v>0</v>
      </c>
      <c r="AH29" s="21">
        <f>IF((ISNUMBER(Отчет!AW35)),Отчет!AW35,"")</f>
        <v>0</v>
      </c>
      <c r="AI29" s="21">
        <f>IF((ISNUMBER(Отчет!AX35)),Отчет!AX35,"")</f>
        <v>0</v>
      </c>
      <c r="AJ29" s="21">
        <f>IF((ISNUMBER(Отчет!AY35)),Отчет!AY35,"")</f>
        <v>0</v>
      </c>
      <c r="AK29" s="21">
        <f>IF((ISNUMBER(Отчет!BB35)),Отчет!BB35,"")</f>
        <v>80</v>
      </c>
      <c r="AL29" s="21">
        <f>IF((ISNUMBER(Отчет!BC35)),Отчет!BC35,"")</f>
        <v>80</v>
      </c>
      <c r="AM29" s="21">
        <f>IF((ISNUMBER(Отчет!BD35)),Отчет!BD35,"")</f>
        <v>80</v>
      </c>
      <c r="AN29" s="21">
        <f>IF((ISNUMBER(Отчет!BE35)),Отчет!BE35,"")</f>
        <v>80</v>
      </c>
      <c r="AO29" s="21">
        <f>IF((ISNUMBER(Отчет!BF35)),Отчет!BF35,"")</f>
        <v>142</v>
      </c>
      <c r="AP29" s="21">
        <f>IF((ISNUMBER(Отчет!BG35)),Отчет!BG35,"")</f>
        <v>142</v>
      </c>
      <c r="AQ29" s="21">
        <f>IF((ISNUMBER(Отчет!BJ35)),Отчет!BJ35,"")</f>
        <v>0</v>
      </c>
      <c r="AR29" s="21">
        <f>IF((ISNUMBER(Отчет!BK35)),Отчет!BK35,"")</f>
        <v>0</v>
      </c>
      <c r="AS29" s="21">
        <f>IF((ISNUMBER(Отчет!BL35)),Отчет!BL35,"")</f>
        <v>0</v>
      </c>
      <c r="AT29" s="21">
        <f>IF((ISNUMBER(Отчет!BM35)),Отчет!BM35,"")</f>
        <v>0</v>
      </c>
      <c r="AU29" s="21">
        <f>IF((ISNUMBER(Отчет!BN35)),Отчет!BN35,"")</f>
        <v>0</v>
      </c>
      <c r="AV29" s="21">
        <f>IF((ISNUMBER(Отчет!BO35)),Отчет!BO35,"")</f>
        <v>0</v>
      </c>
      <c r="AW29" s="21">
        <f>IF((ISNUMBER(Отчет!BR35)),Отчет!BR35,"")</f>
        <v>0</v>
      </c>
      <c r="AX29" s="21">
        <f>IF((ISNUMBER(Отчет!BS35)),Отчет!BS35,"")</f>
        <v>0</v>
      </c>
      <c r="AY29" s="21">
        <f>IF((ISNUMBER(Отчет!BT35)),Отчет!BT35,"")</f>
        <v>0</v>
      </c>
      <c r="AZ29" s="21">
        <f>IF((ISNUMBER(Отчет!BU35)),Отчет!BU35,"")</f>
        <v>0</v>
      </c>
      <c r="BA29" s="21">
        <f>IF((ISNUMBER(Отчет!BV35)),Отчет!BV35,"")</f>
        <v>0</v>
      </c>
      <c r="BB29" s="21">
        <f>IF((ISNUMBER(Отчет!BW35)),Отчет!BW35,"")</f>
        <v>0</v>
      </c>
      <c r="BC29" s="21">
        <f>IF((ISNUMBER(Отчет!CJ35)),Отчет!CJ35,"")</f>
        <v>0</v>
      </c>
      <c r="BD29" s="21">
        <f>IF((ISNUMBER(Отчет!CK35)),Отчет!CK35,"")</f>
        <v>0</v>
      </c>
      <c r="BE29" s="21">
        <f>IF((ISNUMBER(Отчет!CN35)),Отчет!CN35,"")</f>
        <v>0</v>
      </c>
      <c r="BF29" s="21">
        <f>IF((ISNUMBER(Отчет!CQ35)),Отчет!CQ35,"")</f>
        <v>0</v>
      </c>
      <c r="BG29" s="21">
        <f>IF((ISNUMBER(Отчет!CT35)),Отчет!CT35,"")</f>
        <v>0</v>
      </c>
      <c r="BH29" s="21">
        <f>IF((ISNUMBER(Отчет!CU35)),Отчет!CU35,"")</f>
        <v>0</v>
      </c>
      <c r="BI29" s="21">
        <f>IF((ISNUMBER(Отчет!CZ35)),Отчет!CZ35,"")</f>
        <v>0</v>
      </c>
      <c r="BJ29" s="21">
        <f>IF((ISNUMBER(Отчет!DA35)),Отчет!DA35,"")</f>
        <v>0</v>
      </c>
      <c r="BK29" s="21">
        <f>IF((ISNUMBER(Отчет!DD35)),Отчет!DD35,"")</f>
        <v>0</v>
      </c>
      <c r="BL29" s="21">
        <f>IF((ISNUMBER(Отчет!DG35)),Отчет!DG35,"")</f>
        <v>0</v>
      </c>
      <c r="BM29" s="21">
        <f>IF((ISNUMBER(Отчет!DJ35)),Отчет!DJ35,"")</f>
        <v>0</v>
      </c>
      <c r="BN29" s="21">
        <f>IF((ISNUMBER(Отчет!DK35)),Отчет!DK35,"")</f>
        <v>0</v>
      </c>
      <c r="BO29" s="21">
        <f>IF((ISNUMBER(Отчет!DP35)),Отчет!DP35,"")</f>
        <v>0</v>
      </c>
      <c r="BP29" s="21">
        <f>IF((ISNUMBER(Отчет!DQ35)),Отчет!DQ35,"")</f>
        <v>0</v>
      </c>
      <c r="BQ29" s="21">
        <f>IF((ISNUMBER(Отчет!DT35)),Отчет!DT35,"")</f>
        <v>0</v>
      </c>
      <c r="BR29" s="21">
        <f>IF((ISNUMBER(Отчет!DW35)),Отчет!DW35,"")</f>
        <v>0</v>
      </c>
      <c r="BS29" s="21">
        <f>IF((ISNUMBER(Отчет!DZ35)),Отчет!DZ35,"")</f>
        <v>0</v>
      </c>
      <c r="BT29" s="21">
        <f>IF((ISNUMBER(Отчет!EA35)),Отчет!EA35,"")</f>
        <v>0</v>
      </c>
      <c r="BU29" s="21">
        <f>IF((ISNUMBER(Отчет!ED35)),Отчет!ED35,"")</f>
        <v>0</v>
      </c>
      <c r="BV29" s="21">
        <f>IF((ISNUMBER(Отчет!EE35)),Отчет!EE35,"")</f>
        <v>0</v>
      </c>
      <c r="BW29" s="21">
        <f>IF((ISNUMBER(Отчет!EF35)),Отчет!EF35,"")</f>
        <v>2100</v>
      </c>
      <c r="BX29" s="21">
        <f>IF((ISNUMBER(Отчет!EG35)),Отчет!EG35,"")</f>
        <v>2100</v>
      </c>
      <c r="BY29" s="21">
        <f>IF((ISNUMBER(Отчет!EH35)),Отчет!EH35,"")</f>
        <v>2271</v>
      </c>
      <c r="BZ29" s="21">
        <f>IF((ISNUMBER(Отчет!EI35)),Отчет!EI35,"")</f>
        <v>2271</v>
      </c>
      <c r="CA29" s="21">
        <f>IF((ISNUMBER(Отчет!EK35)),Отчет!EK35,"")</f>
        <v>335</v>
      </c>
      <c r="CB29" s="21">
        <f>IF((ISNUMBER(Отчет!EN35)),Отчет!EN35,"")</f>
        <v>335</v>
      </c>
      <c r="CC29" s="21">
        <f>IF((ISNUMBER(Отчет!EP35)),Отчет!EP35,"")</f>
        <v>335</v>
      </c>
      <c r="CD29" s="21">
        <f>IF((ISNUMBER(Отчет!EQ35)),Отчет!EQ35,"")</f>
        <v>335</v>
      </c>
      <c r="CE29" s="21">
        <f>IF((ISNUMBER(Отчет!ER35)),Отчет!ER35,"")</f>
        <v>140</v>
      </c>
      <c r="CF29" s="21">
        <f>IF((ISNUMBER(Отчет!ES35)),Отчет!ES35,"")</f>
        <v>140</v>
      </c>
      <c r="CG29" s="21">
        <f>IF((ISNUMBER(Отчет!EZ35)),Отчет!EZ35,"")</f>
        <v>474</v>
      </c>
      <c r="CH29" s="21">
        <f>IF((ISNUMBER(Отчет!FA35)),Отчет!FA35,"")</f>
        <v>474</v>
      </c>
      <c r="CI29" s="21">
        <f>IF((ISNUMBER(Отчет!FB35)),Отчет!FB35,"")</f>
        <v>0</v>
      </c>
      <c r="CJ29" s="21">
        <f>IF((ISNUMBER(Отчет!FC35)),Отчет!FC35,"")</f>
        <v>0</v>
      </c>
      <c r="CK29" s="21">
        <f>IF((ISNUMBER(Отчет!FD35)),Отчет!FD35,"")</f>
        <v>0</v>
      </c>
      <c r="CL29" s="21">
        <f>IF((ISNUMBER(Отчет!FE35)),Отчет!FE35,"")</f>
        <v>0</v>
      </c>
      <c r="CM29" s="21">
        <f>IF((ISNUMBER(Отчет!FH35)),Отчет!FH35,"")</f>
        <v>0</v>
      </c>
      <c r="CN29" s="21">
        <f>IF((ISNUMBER(Отчет!FI35)),Отчет!FI35,"")</f>
        <v>0</v>
      </c>
      <c r="CO29" s="21">
        <f>IF((ISNUMBER(Отчет!FJ35)),Отчет!FJ35,"")</f>
        <v>0</v>
      </c>
      <c r="CP29" s="21">
        <f>IF((ISNUMBER(Отчет!FK35)),Отчет!FK35,"")</f>
        <v>0</v>
      </c>
      <c r="CQ29" s="21">
        <f>IF((ISNUMBER(Отчет!FL35)),Отчет!FL35,"")</f>
        <v>0</v>
      </c>
      <c r="CR29" s="21">
        <f>IF((ISNUMBER(Отчет!FM35)),Отчет!FM35,"")</f>
        <v>0</v>
      </c>
      <c r="CS29" s="21">
        <f>IF((ISNUMBER(Отчет!FN35)),Отчет!FN35,"")</f>
        <v>0</v>
      </c>
      <c r="CT29" s="21">
        <f>IF((ISNUMBER(Отчет!FO35)),Отчет!FO35,"")</f>
        <v>0</v>
      </c>
      <c r="CU29" s="21">
        <f>IF((ISNUMBER(Отчет!FP35)),Отчет!FP35,"")</f>
        <v>0</v>
      </c>
      <c r="CV29" s="21">
        <f>IF((ISNUMBER(Отчет!FQ35)),Отчет!FQ35,"")</f>
        <v>0</v>
      </c>
      <c r="CW29" s="21">
        <f>IF((ISNUMBER(Отчет!FR35)),Отчет!FR35,"")</f>
        <v>0</v>
      </c>
      <c r="CX29" s="21">
        <f>IF((ISNUMBER(Отчет!FS35)),Отчет!FS35,"")</f>
        <v>0</v>
      </c>
      <c r="CY29" s="21">
        <f>IF((ISNUMBER(Отчет!FT35)),Отчет!FT35,"")</f>
        <v>0</v>
      </c>
      <c r="CZ29" s="21">
        <f>IF((ISNUMBER(Отчет!FU35)),Отчет!FU35,"")</f>
        <v>0</v>
      </c>
      <c r="DA29" s="21">
        <f>IF((ISNUMBER(Отчет!FV35)),Отчет!FV35,"")</f>
        <v>0</v>
      </c>
      <c r="DB29" s="21">
        <f>IF((ISNUMBER(Отчет!FW35)),Отчет!FW35,"")</f>
        <v>0</v>
      </c>
      <c r="DC29" s="21">
        <f>IF((ISNUMBER(Отчет!FX35)),Отчет!FX35,"")</f>
        <v>0</v>
      </c>
      <c r="DD29" s="21">
        <f>IF((ISNUMBER(Отчет!FY35)),Отчет!FY35,"")</f>
        <v>0</v>
      </c>
      <c r="DE29" s="21">
        <f>IF((ISNUMBER(Отчет!FZ35)),Отчет!FZ35,"")</f>
        <v>0</v>
      </c>
      <c r="DF29" s="21">
        <f>IF((ISNUMBER(Отчет!GA35)),Отчет!GA35,"")</f>
        <v>0</v>
      </c>
      <c r="DG29" s="21">
        <f>IF((ISNUMBER(Отчет!GB35)),Отчет!GB35,"")</f>
        <v>0</v>
      </c>
      <c r="DH29" s="21">
        <f>IF((ISNUMBER(Отчет!GC35)),Отчет!GC35,"")</f>
        <v>477</v>
      </c>
      <c r="DI29" s="21">
        <f>IF((ISNUMBER(Отчет!GD35)),Отчет!GD35,"")</f>
        <v>477</v>
      </c>
      <c r="DJ29" s="21">
        <f>IF((ISNUMBER(Отчет!GE35)),Отчет!GE35,"")</f>
        <v>170</v>
      </c>
      <c r="DK29" s="21">
        <f>IF((ISNUMBER(Отчет!GF35)),Отчет!GF35,"")</f>
        <v>170</v>
      </c>
      <c r="DL29" s="21">
        <f>IF((ISNUMBER(Отчет!GI35)),Отчет!GI35,"")</f>
        <v>298</v>
      </c>
      <c r="DM29" s="21">
        <f>IF((ISNUMBER(Отчет!GJ35)),Отчет!GJ35,"")</f>
        <v>298</v>
      </c>
      <c r="DN29" s="21">
        <f>IF((ISNUMBER(Отчет!GK35)),Отчет!GK35,"")</f>
        <v>170</v>
      </c>
      <c r="DO29" s="21">
        <f>IF((ISNUMBER(Отчет!GL35)),Отчет!GL35,"")</f>
        <v>170</v>
      </c>
      <c r="DP29" s="21">
        <f>IF((ISNUMBER(Отчет!GO35)),Отчет!GO35,"")</f>
        <v>54</v>
      </c>
      <c r="DQ29" s="21">
        <f>IF((ISNUMBER(Отчет!GP35)),Отчет!GP35,"")</f>
        <v>54</v>
      </c>
      <c r="DR29" s="21">
        <f>IF((ISNUMBER(Отчет!GQ35)),Отчет!GQ35,"")</f>
        <v>35</v>
      </c>
      <c r="DS29" s="21">
        <f>IF((ISNUMBER(Отчет!GR35)),Отчет!GR35,"")</f>
        <v>35</v>
      </c>
      <c r="DT29" s="21">
        <f>IF((ISNUMBER(Отчет!GU35)),Отчет!GU35,"")</f>
        <v>0</v>
      </c>
      <c r="DU29" s="21">
        <f>IF((ISNUMBER(Отчет!GV35)),Отчет!GV35,"")</f>
        <v>0</v>
      </c>
    </row>
    <row r="30" spans="1:125" x14ac:dyDescent="0.2">
      <c r="A30" s="19">
        <v>33234</v>
      </c>
      <c r="B30" s="20" t="s">
        <v>93</v>
      </c>
      <c r="C30" s="21">
        <f>IF((ISNUMBER(Отчет!D36)),Отчет!D36,"")</f>
        <v>275</v>
      </c>
      <c r="D30" s="21">
        <f>IF((ISNUMBER(Отчет!E36)),Отчет!E36,"")</f>
        <v>275</v>
      </c>
      <c r="E30" s="21">
        <f>IF((ISNUMBER(Отчет!F36)),Отчет!F36,"")</f>
        <v>0</v>
      </c>
      <c r="F30" s="21">
        <f>IF((ISNUMBER(Отчет!G36)),Отчет!G36,"")</f>
        <v>0</v>
      </c>
      <c r="G30" s="21">
        <f>IF((ISNUMBER(Отчет!J36)),Отчет!J36,"")</f>
        <v>138</v>
      </c>
      <c r="H30" s="21">
        <f>IF((ISNUMBER(Отчет!K36)),Отчет!K36,"")</f>
        <v>138</v>
      </c>
      <c r="I30" s="21">
        <f>IF((ISNUMBER(Отчет!L36)),Отчет!L36,"")</f>
        <v>138</v>
      </c>
      <c r="J30" s="21">
        <f>IF((ISNUMBER(Отчет!O36)),Отчет!O36,"")</f>
        <v>138</v>
      </c>
      <c r="K30" s="21">
        <f>IF((ISNUMBER(Отчет!R36)),Отчет!R36,"")</f>
        <v>140</v>
      </c>
      <c r="L30" s="21">
        <f>IF((ISNUMBER(Отчет!S36)),Отчет!S36,"")</f>
        <v>140</v>
      </c>
      <c r="M30" s="21">
        <f>IF((ISNUMBER(Отчет!V36)),Отчет!V36,"")</f>
        <v>0</v>
      </c>
      <c r="N30" s="21">
        <f>IF((ISNUMBER(Отчет!W36)),Отчет!W36,"")</f>
        <v>0</v>
      </c>
      <c r="O30" s="21">
        <f>IF((ISNUMBER(Отчет!X36)),Отчет!X36,"")</f>
        <v>0</v>
      </c>
      <c r="P30" s="21">
        <f>IF((ISNUMBER(Отчет!Y36)),Отчет!Y36,"")</f>
        <v>0</v>
      </c>
      <c r="Q30" s="21">
        <f>IF((ISNUMBER(Отчет!Z36)),Отчет!Z36,"")</f>
        <v>0</v>
      </c>
      <c r="R30" s="21">
        <f>IF((ISNUMBER(Отчет!AA36)),Отчет!AA36,"")</f>
        <v>0</v>
      </c>
      <c r="S30" s="21">
        <f>IF((ISNUMBER(Отчет!AD36)),Отчет!AD36,"")</f>
        <v>0</v>
      </c>
      <c r="T30" s="21">
        <f>IF((ISNUMBER(Отчет!AE36)),Отчет!AE36,"")</f>
        <v>0</v>
      </c>
      <c r="U30" s="21">
        <f>IF((ISNUMBER(Отчет!AF36)),Отчет!AF36,"")</f>
        <v>0</v>
      </c>
      <c r="V30" s="21">
        <f>IF((ISNUMBER(Отчет!AG36)),Отчет!AG36,"")</f>
        <v>0</v>
      </c>
      <c r="W30" s="21">
        <f>IF((ISNUMBER(Отчет!AH36)),Отчет!AH36,"")</f>
        <v>0</v>
      </c>
      <c r="X30" s="21">
        <f>IF((ISNUMBER(Отчет!AI36)),Отчет!AI36,"")</f>
        <v>0</v>
      </c>
      <c r="Y30" s="21">
        <f>IF((ISNUMBER(Отчет!AL36)),Отчет!AL36,"")</f>
        <v>138</v>
      </c>
      <c r="Z30" s="21">
        <f>IF((ISNUMBER(Отчет!AM36)),Отчет!AM36,"")</f>
        <v>138</v>
      </c>
      <c r="AA30" s="21">
        <f>IF((ISNUMBER(Отчет!AN36)),Отчет!AN36,"")</f>
        <v>138</v>
      </c>
      <c r="AB30" s="21">
        <f>IF((ISNUMBER(Отчет!AO36)),Отчет!AO36,"")</f>
        <v>138</v>
      </c>
      <c r="AC30" s="21">
        <f>IF((ISNUMBER(Отчет!AP36)),Отчет!AP36,"")</f>
        <v>140</v>
      </c>
      <c r="AD30" s="21">
        <f>IF((ISNUMBER(Отчет!AQ36)),Отчет!AQ36,"")</f>
        <v>140</v>
      </c>
      <c r="AE30" s="21">
        <f>IF((ISNUMBER(Отчет!AT36)),Отчет!AT36,"")</f>
        <v>0</v>
      </c>
      <c r="AF30" s="21">
        <f>IF((ISNUMBER(Отчет!AU36)),Отчет!AU36,"")</f>
        <v>0</v>
      </c>
      <c r="AG30" s="21">
        <f>IF((ISNUMBER(Отчет!AV36)),Отчет!AV36,"")</f>
        <v>0</v>
      </c>
      <c r="AH30" s="21">
        <f>IF((ISNUMBER(Отчет!AW36)),Отчет!AW36,"")</f>
        <v>0</v>
      </c>
      <c r="AI30" s="21">
        <f>IF((ISNUMBER(Отчет!AX36)),Отчет!AX36,"")</f>
        <v>0</v>
      </c>
      <c r="AJ30" s="21">
        <f>IF((ISNUMBER(Отчет!AY36)),Отчет!AY36,"")</f>
        <v>0</v>
      </c>
      <c r="AK30" s="21">
        <f>IF((ISNUMBER(Отчет!BB36)),Отчет!BB36,"")</f>
        <v>0</v>
      </c>
      <c r="AL30" s="21">
        <f>IF((ISNUMBER(Отчет!BC36)),Отчет!BC36,"")</f>
        <v>0</v>
      </c>
      <c r="AM30" s="21">
        <f>IF((ISNUMBER(Отчет!BD36)),Отчет!BD36,"")</f>
        <v>0</v>
      </c>
      <c r="AN30" s="21">
        <f>IF((ISNUMBER(Отчет!BE36)),Отчет!BE36,"")</f>
        <v>0</v>
      </c>
      <c r="AO30" s="21">
        <f>IF((ISNUMBER(Отчет!BF36)),Отчет!BF36,"")</f>
        <v>0</v>
      </c>
      <c r="AP30" s="21">
        <f>IF((ISNUMBER(Отчет!BG36)),Отчет!BG36,"")</f>
        <v>0</v>
      </c>
      <c r="AQ30" s="21">
        <f>IF((ISNUMBER(Отчет!BJ36)),Отчет!BJ36,"")</f>
        <v>0</v>
      </c>
      <c r="AR30" s="21">
        <f>IF((ISNUMBER(Отчет!BK36)),Отчет!BK36,"")</f>
        <v>0</v>
      </c>
      <c r="AS30" s="21">
        <f>IF((ISNUMBER(Отчет!BL36)),Отчет!BL36,"")</f>
        <v>0</v>
      </c>
      <c r="AT30" s="21">
        <f>IF((ISNUMBER(Отчет!BM36)),Отчет!BM36,"")</f>
        <v>0</v>
      </c>
      <c r="AU30" s="21">
        <f>IF((ISNUMBER(Отчет!BN36)),Отчет!BN36,"")</f>
        <v>0</v>
      </c>
      <c r="AV30" s="21">
        <f>IF((ISNUMBER(Отчет!BO36)),Отчет!BO36,"")</f>
        <v>0</v>
      </c>
      <c r="AW30" s="21">
        <f>IF((ISNUMBER(Отчет!BR36)),Отчет!BR36,"")</f>
        <v>0</v>
      </c>
      <c r="AX30" s="21">
        <f>IF((ISNUMBER(Отчет!BS36)),Отчет!BS36,"")</f>
        <v>0</v>
      </c>
      <c r="AY30" s="21">
        <f>IF((ISNUMBER(Отчет!BT36)),Отчет!BT36,"")</f>
        <v>0</v>
      </c>
      <c r="AZ30" s="21">
        <f>IF((ISNUMBER(Отчет!BU36)),Отчет!BU36,"")</f>
        <v>0</v>
      </c>
      <c r="BA30" s="21">
        <f>IF((ISNUMBER(Отчет!BV36)),Отчет!BV36,"")</f>
        <v>0</v>
      </c>
      <c r="BB30" s="21">
        <f>IF((ISNUMBER(Отчет!BW36)),Отчет!BW36,"")</f>
        <v>0</v>
      </c>
      <c r="BC30" s="21">
        <f>IF((ISNUMBER(Отчет!CJ36)),Отчет!CJ36,"")</f>
        <v>0</v>
      </c>
      <c r="BD30" s="21">
        <f>IF((ISNUMBER(Отчет!CK36)),Отчет!CK36,"")</f>
        <v>0</v>
      </c>
      <c r="BE30" s="21">
        <f>IF((ISNUMBER(Отчет!CN36)),Отчет!CN36,"")</f>
        <v>0</v>
      </c>
      <c r="BF30" s="21">
        <f>IF((ISNUMBER(Отчет!CQ36)),Отчет!CQ36,"")</f>
        <v>0</v>
      </c>
      <c r="BG30" s="21">
        <f>IF((ISNUMBER(Отчет!CT36)),Отчет!CT36,"")</f>
        <v>0</v>
      </c>
      <c r="BH30" s="21">
        <f>IF((ISNUMBER(Отчет!CU36)),Отчет!CU36,"")</f>
        <v>0</v>
      </c>
      <c r="BI30" s="21">
        <f>IF((ISNUMBER(Отчет!CZ36)),Отчет!CZ36,"")</f>
        <v>0</v>
      </c>
      <c r="BJ30" s="21">
        <f>IF((ISNUMBER(Отчет!DA36)),Отчет!DA36,"")</f>
        <v>0</v>
      </c>
      <c r="BK30" s="21">
        <f>IF((ISNUMBER(Отчет!DD36)),Отчет!DD36,"")</f>
        <v>0</v>
      </c>
      <c r="BL30" s="21">
        <f>IF((ISNUMBER(Отчет!DG36)),Отчет!DG36,"")</f>
        <v>0</v>
      </c>
      <c r="BM30" s="21">
        <f>IF((ISNUMBER(Отчет!DJ36)),Отчет!DJ36,"")</f>
        <v>0</v>
      </c>
      <c r="BN30" s="21">
        <f>IF((ISNUMBER(Отчет!DK36)),Отчет!DK36,"")</f>
        <v>0</v>
      </c>
      <c r="BO30" s="21">
        <f>IF((ISNUMBER(Отчет!DP36)),Отчет!DP36,"")</f>
        <v>0</v>
      </c>
      <c r="BP30" s="21">
        <f>IF((ISNUMBER(Отчет!DQ36)),Отчет!DQ36,"")</f>
        <v>0</v>
      </c>
      <c r="BQ30" s="21">
        <f>IF((ISNUMBER(Отчет!DT36)),Отчет!DT36,"")</f>
        <v>0</v>
      </c>
      <c r="BR30" s="21">
        <f>IF((ISNUMBER(Отчет!DW36)),Отчет!DW36,"")</f>
        <v>0</v>
      </c>
      <c r="BS30" s="21">
        <f>IF((ISNUMBER(Отчет!DZ36)),Отчет!DZ36,"")</f>
        <v>0</v>
      </c>
      <c r="BT30" s="21">
        <f>IF((ISNUMBER(Отчет!EA36)),Отчет!EA36,"")</f>
        <v>0</v>
      </c>
      <c r="BU30" s="21">
        <f>IF((ISNUMBER(Отчет!ED36)),Отчет!ED36,"")</f>
        <v>0</v>
      </c>
      <c r="BV30" s="21">
        <f>IF((ISNUMBER(Отчет!EE36)),Отчет!EE36,"")</f>
        <v>0</v>
      </c>
      <c r="BW30" s="21">
        <f>IF((ISNUMBER(Отчет!EF36)),Отчет!EF36,"")</f>
        <v>0</v>
      </c>
      <c r="BX30" s="21">
        <f>IF((ISNUMBER(Отчет!EG36)),Отчет!EG36,"")</f>
        <v>0</v>
      </c>
      <c r="BY30" s="21">
        <f>IF((ISNUMBER(Отчет!EH36)),Отчет!EH36,"")</f>
        <v>0</v>
      </c>
      <c r="BZ30" s="21">
        <f>IF((ISNUMBER(Отчет!EI36)),Отчет!EI36,"")</f>
        <v>0</v>
      </c>
      <c r="CA30" s="21">
        <f>IF((ISNUMBER(Отчет!EK36)),Отчет!EK36,"")</f>
        <v>0</v>
      </c>
      <c r="CB30" s="21">
        <f>IF((ISNUMBER(Отчет!EN36)),Отчет!EN36,"")</f>
        <v>0</v>
      </c>
      <c r="CC30" s="21">
        <f>IF((ISNUMBER(Отчет!EP36)),Отчет!EP36,"")</f>
        <v>0</v>
      </c>
      <c r="CD30" s="21">
        <f>IF((ISNUMBER(Отчет!EQ36)),Отчет!EQ36,"")</f>
        <v>0</v>
      </c>
      <c r="CE30" s="21">
        <f>IF((ISNUMBER(Отчет!ER36)),Отчет!ER36,"")</f>
        <v>0</v>
      </c>
      <c r="CF30" s="21">
        <f>IF((ISNUMBER(Отчет!ES36)),Отчет!ES36,"")</f>
        <v>0</v>
      </c>
      <c r="CG30" s="21">
        <f>IF((ISNUMBER(Отчет!EZ36)),Отчет!EZ36,"")</f>
        <v>150</v>
      </c>
      <c r="CH30" s="21">
        <f>IF((ISNUMBER(Отчет!FA36)),Отчет!FA36,"")</f>
        <v>150</v>
      </c>
      <c r="CI30" s="21">
        <f>IF((ISNUMBER(Отчет!FB36)),Отчет!FB36,"")</f>
        <v>0</v>
      </c>
      <c r="CJ30" s="21">
        <f>IF((ISNUMBER(Отчет!FC36)),Отчет!FC36,"")</f>
        <v>0</v>
      </c>
      <c r="CK30" s="21">
        <f>IF((ISNUMBER(Отчет!FD36)),Отчет!FD36,"")</f>
        <v>0</v>
      </c>
      <c r="CL30" s="21">
        <f>IF((ISNUMBER(Отчет!FE36)),Отчет!FE36,"")</f>
        <v>0</v>
      </c>
      <c r="CM30" s="21">
        <f>IF((ISNUMBER(Отчет!FH36)),Отчет!FH36,"")</f>
        <v>0</v>
      </c>
      <c r="CN30" s="21">
        <f>IF((ISNUMBER(Отчет!FI36)),Отчет!FI36,"")</f>
        <v>0</v>
      </c>
      <c r="CO30" s="21">
        <f>IF((ISNUMBER(Отчет!FJ36)),Отчет!FJ36,"")</f>
        <v>0</v>
      </c>
      <c r="CP30" s="21">
        <f>IF((ISNUMBER(Отчет!FK36)),Отчет!FK36,"")</f>
        <v>0</v>
      </c>
      <c r="CQ30" s="21">
        <f>IF((ISNUMBER(Отчет!FL36)),Отчет!FL36,"")</f>
        <v>0</v>
      </c>
      <c r="CR30" s="21">
        <f>IF((ISNUMBER(Отчет!FM36)),Отчет!FM36,"")</f>
        <v>0</v>
      </c>
      <c r="CS30" s="21">
        <f>IF((ISNUMBER(Отчет!FN36)),Отчет!FN36,"")</f>
        <v>0</v>
      </c>
      <c r="CT30" s="21">
        <f>IF((ISNUMBER(Отчет!FO36)),Отчет!FO36,"")</f>
        <v>0</v>
      </c>
      <c r="CU30" s="21">
        <f>IF((ISNUMBER(Отчет!FP36)),Отчет!FP36,"")</f>
        <v>0</v>
      </c>
      <c r="CV30" s="21">
        <f>IF((ISNUMBER(Отчет!FQ36)),Отчет!FQ36,"")</f>
        <v>0</v>
      </c>
      <c r="CW30" s="21">
        <f>IF((ISNUMBER(Отчет!FR36)),Отчет!FR36,"")</f>
        <v>0</v>
      </c>
      <c r="CX30" s="21">
        <f>IF((ISNUMBER(Отчет!FS36)),Отчет!FS36,"")</f>
        <v>0</v>
      </c>
      <c r="CY30" s="21">
        <f>IF((ISNUMBER(Отчет!FT36)),Отчет!FT36,"")</f>
        <v>0</v>
      </c>
      <c r="CZ30" s="21">
        <f>IF((ISNUMBER(Отчет!FU36)),Отчет!FU36,"")</f>
        <v>0</v>
      </c>
      <c r="DA30" s="21">
        <f>IF((ISNUMBER(Отчет!FV36)),Отчет!FV36,"")</f>
        <v>0</v>
      </c>
      <c r="DB30" s="21">
        <f>IF((ISNUMBER(Отчет!FW36)),Отчет!FW36,"")</f>
        <v>0</v>
      </c>
      <c r="DC30" s="21">
        <f>IF((ISNUMBER(Отчет!FX36)),Отчет!FX36,"")</f>
        <v>0</v>
      </c>
      <c r="DD30" s="21">
        <f>IF((ISNUMBER(Отчет!FY36)),Отчет!FY36,"")</f>
        <v>0</v>
      </c>
      <c r="DE30" s="21">
        <f>IF((ISNUMBER(Отчет!FZ36)),Отчет!FZ36,"")</f>
        <v>0</v>
      </c>
      <c r="DF30" s="21">
        <f>IF((ISNUMBER(Отчет!GA36)),Отчет!GA36,"")</f>
        <v>0</v>
      </c>
      <c r="DG30" s="21">
        <f>IF((ISNUMBER(Отчет!GB36)),Отчет!GB36,"")</f>
        <v>0</v>
      </c>
      <c r="DH30" s="21">
        <f>IF((ISNUMBER(Отчет!GC36)),Отчет!GC36,"")</f>
        <v>0</v>
      </c>
      <c r="DI30" s="21">
        <f>IF((ISNUMBER(Отчет!GD36)),Отчет!GD36,"")</f>
        <v>0</v>
      </c>
      <c r="DJ30" s="21">
        <f>IF((ISNUMBER(Отчет!GE36)),Отчет!GE36,"")</f>
        <v>0</v>
      </c>
      <c r="DK30" s="21">
        <f>IF((ISNUMBER(Отчет!GF36)),Отчет!GF36,"")</f>
        <v>0</v>
      </c>
      <c r="DL30" s="21">
        <f>IF((ISNUMBER(Отчет!GI36)),Отчет!GI36,"")</f>
        <v>0</v>
      </c>
      <c r="DM30" s="21">
        <f>IF((ISNUMBER(Отчет!GJ36)),Отчет!GJ36,"")</f>
        <v>0</v>
      </c>
      <c r="DN30" s="21">
        <f>IF((ISNUMBER(Отчет!GK36)),Отчет!GK36,"")</f>
        <v>0</v>
      </c>
      <c r="DO30" s="21">
        <f>IF((ISNUMBER(Отчет!GL36)),Отчет!GL36,"")</f>
        <v>0</v>
      </c>
      <c r="DP30" s="21">
        <f>IF((ISNUMBER(Отчет!GO36)),Отчет!GO36,"")</f>
        <v>0</v>
      </c>
      <c r="DQ30" s="21">
        <f>IF((ISNUMBER(Отчет!GP36)),Отчет!GP36,"")</f>
        <v>0</v>
      </c>
      <c r="DR30" s="21">
        <f>IF((ISNUMBER(Отчет!GQ36)),Отчет!GQ36,"")</f>
        <v>0</v>
      </c>
      <c r="DS30" s="21">
        <f>IF((ISNUMBER(Отчет!GR36)),Отчет!GR36,"")</f>
        <v>0</v>
      </c>
      <c r="DT30" s="21">
        <f>IF((ISNUMBER(Отчет!GU36)),Отчет!GU36,"")</f>
        <v>0</v>
      </c>
      <c r="DU30" s="21">
        <f>IF((ISNUMBER(Отчет!GV36)),Отчет!GV36,"")</f>
        <v>0</v>
      </c>
    </row>
    <row r="31" spans="1:125" x14ac:dyDescent="0.2">
      <c r="A31" s="19">
        <v>33237</v>
      </c>
      <c r="B31" s="20" t="s">
        <v>96</v>
      </c>
      <c r="C31" s="21">
        <f>IF((ISNUMBER(Отчет!D37)),Отчет!D37,"")</f>
        <v>0</v>
      </c>
      <c r="D31" s="21">
        <f>IF((ISNUMBER(Отчет!E37)),Отчет!E37,"")</f>
        <v>0</v>
      </c>
      <c r="E31" s="21">
        <f>IF((ISNUMBER(Отчет!F37)),Отчет!F37,"")</f>
        <v>7912</v>
      </c>
      <c r="F31" s="21">
        <f>IF((ISNUMBER(Отчет!G37)),Отчет!G37,"")</f>
        <v>7912</v>
      </c>
      <c r="G31" s="21">
        <f>IF((ISNUMBER(Отчет!J37)),Отчет!J37,"")</f>
        <v>5828</v>
      </c>
      <c r="H31" s="21">
        <f>IF((ISNUMBER(Отчет!K37)),Отчет!K37,"")</f>
        <v>5828</v>
      </c>
      <c r="I31" s="21">
        <f>IF((ISNUMBER(Отчет!L37)),Отчет!L37,"")</f>
        <v>5828</v>
      </c>
      <c r="J31" s="21">
        <f>IF((ISNUMBER(Отчет!O37)),Отчет!O37,"")</f>
        <v>5828</v>
      </c>
      <c r="K31" s="21">
        <f>IF((ISNUMBER(Отчет!R37)),Отчет!R37,"")</f>
        <v>9004</v>
      </c>
      <c r="L31" s="21">
        <f>IF((ISNUMBER(Отчет!S37)),Отчет!S37,"")</f>
        <v>9004</v>
      </c>
      <c r="M31" s="21">
        <f>IF((ISNUMBER(Отчет!V37)),Отчет!V37,"")</f>
        <v>799</v>
      </c>
      <c r="N31" s="21">
        <f>IF((ISNUMBER(Отчет!W37)),Отчет!W37,"")</f>
        <v>799</v>
      </c>
      <c r="O31" s="21">
        <f>IF((ISNUMBER(Отчет!X37)),Отчет!X37,"")</f>
        <v>799</v>
      </c>
      <c r="P31" s="21">
        <f>IF((ISNUMBER(Отчет!Y37)),Отчет!Y37,"")</f>
        <v>799</v>
      </c>
      <c r="Q31" s="21">
        <f>IF((ISNUMBER(Отчет!Z37)),Отчет!Z37,"")</f>
        <v>1156</v>
      </c>
      <c r="R31" s="21">
        <f>IF((ISNUMBER(Отчет!AA37)),Отчет!AA37,"")</f>
        <v>1156</v>
      </c>
      <c r="S31" s="21">
        <f>IF((ISNUMBER(Отчет!AD37)),Отчет!AD37,"")</f>
        <v>1439</v>
      </c>
      <c r="T31" s="21">
        <f>IF((ISNUMBER(Отчет!AE37)),Отчет!AE37,"")</f>
        <v>1439</v>
      </c>
      <c r="U31" s="21">
        <f>IF((ISNUMBER(Отчет!AF37)),Отчет!AF37,"")</f>
        <v>1439</v>
      </c>
      <c r="V31" s="21">
        <f>IF((ISNUMBER(Отчет!AG37)),Отчет!AG37,"")</f>
        <v>1439</v>
      </c>
      <c r="W31" s="21">
        <f>IF((ISNUMBER(Отчет!AH37)),Отчет!AH37,"")</f>
        <v>2663</v>
      </c>
      <c r="X31" s="21">
        <f>IF((ISNUMBER(Отчет!AI37)),Отчет!AI37,"")</f>
        <v>2663</v>
      </c>
      <c r="Y31" s="21">
        <f>IF((ISNUMBER(Отчет!AL37)),Отчет!AL37,"")</f>
        <v>3422</v>
      </c>
      <c r="Z31" s="21">
        <f>IF((ISNUMBER(Отчет!AM37)),Отчет!AM37,"")</f>
        <v>3422</v>
      </c>
      <c r="AA31" s="21">
        <f>IF((ISNUMBER(Отчет!AN37)),Отчет!AN37,"")</f>
        <v>3422</v>
      </c>
      <c r="AB31" s="21">
        <f>IF((ISNUMBER(Отчет!AO37)),Отчет!AO37,"")</f>
        <v>3422</v>
      </c>
      <c r="AC31" s="21">
        <f>IF((ISNUMBER(Отчет!AP37)),Отчет!AP37,"")</f>
        <v>5026</v>
      </c>
      <c r="AD31" s="21">
        <f>IF((ISNUMBER(Отчет!AQ37)),Отчет!AQ37,"")</f>
        <v>5026</v>
      </c>
      <c r="AE31" s="21">
        <f>IF((ISNUMBER(Отчет!AT37)),Отчет!AT37,"")</f>
        <v>0</v>
      </c>
      <c r="AF31" s="21">
        <f>IF((ISNUMBER(Отчет!AU37)),Отчет!AU37,"")</f>
        <v>0</v>
      </c>
      <c r="AG31" s="21">
        <f>IF((ISNUMBER(Отчет!AV37)),Отчет!AV37,"")</f>
        <v>0</v>
      </c>
      <c r="AH31" s="21">
        <f>IF((ISNUMBER(Отчет!AW37)),Отчет!AW37,"")</f>
        <v>0</v>
      </c>
      <c r="AI31" s="21">
        <f>IF((ISNUMBER(Отчет!AX37)),Отчет!AX37,"")</f>
        <v>0</v>
      </c>
      <c r="AJ31" s="21">
        <f>IF((ISNUMBER(Отчет!AY37)),Отчет!AY37,"")</f>
        <v>0</v>
      </c>
      <c r="AK31" s="21">
        <f>IF((ISNUMBER(Отчет!BB37)),Отчет!BB37,"")</f>
        <v>168</v>
      </c>
      <c r="AL31" s="21">
        <f>IF((ISNUMBER(Отчет!BC37)),Отчет!BC37,"")</f>
        <v>168</v>
      </c>
      <c r="AM31" s="21">
        <f>IF((ISNUMBER(Отчет!BD37)),Отчет!BD37,"")</f>
        <v>168</v>
      </c>
      <c r="AN31" s="21">
        <f>IF((ISNUMBER(Отчет!BE37)),Отчет!BE37,"")</f>
        <v>168</v>
      </c>
      <c r="AO31" s="21">
        <f>IF((ISNUMBER(Отчет!BF37)),Отчет!BF37,"")</f>
        <v>159</v>
      </c>
      <c r="AP31" s="21">
        <f>IF((ISNUMBER(Отчет!BG37)),Отчет!BG37,"")</f>
        <v>159</v>
      </c>
      <c r="AQ31" s="21">
        <f>IF((ISNUMBER(Отчет!BJ37)),Отчет!BJ37,"")</f>
        <v>0</v>
      </c>
      <c r="AR31" s="21">
        <f>IF((ISNUMBER(Отчет!BK37)),Отчет!BK37,"")</f>
        <v>0</v>
      </c>
      <c r="AS31" s="21">
        <f>IF((ISNUMBER(Отчет!BL37)),Отчет!BL37,"")</f>
        <v>0</v>
      </c>
      <c r="AT31" s="21">
        <f>IF((ISNUMBER(Отчет!BM37)),Отчет!BM37,"")</f>
        <v>0</v>
      </c>
      <c r="AU31" s="21">
        <f>IF((ISNUMBER(Отчет!BN37)),Отчет!BN37,"")</f>
        <v>0</v>
      </c>
      <c r="AV31" s="21">
        <f>IF((ISNUMBER(Отчет!BO37)),Отчет!BO37,"")</f>
        <v>0</v>
      </c>
      <c r="AW31" s="21">
        <f>IF((ISNUMBER(Отчет!BR37)),Отчет!BR37,"")</f>
        <v>0</v>
      </c>
      <c r="AX31" s="21">
        <f>IF((ISNUMBER(Отчет!BS37)),Отчет!BS37,"")</f>
        <v>0</v>
      </c>
      <c r="AY31" s="21">
        <f>IF((ISNUMBER(Отчет!BT37)),Отчет!BT37,"")</f>
        <v>0</v>
      </c>
      <c r="AZ31" s="21">
        <f>IF((ISNUMBER(Отчет!BU37)),Отчет!BU37,"")</f>
        <v>0</v>
      </c>
      <c r="BA31" s="21">
        <f>IF((ISNUMBER(Отчет!BV37)),Отчет!BV37,"")</f>
        <v>0</v>
      </c>
      <c r="BB31" s="21">
        <f>IF((ISNUMBER(Отчет!BW37)),Отчет!BW37,"")</f>
        <v>0</v>
      </c>
      <c r="BC31" s="21">
        <f>IF((ISNUMBER(Отчет!CJ37)),Отчет!CJ37,"")</f>
        <v>0</v>
      </c>
      <c r="BD31" s="21">
        <f>IF((ISNUMBER(Отчет!CK37)),Отчет!CK37,"")</f>
        <v>0</v>
      </c>
      <c r="BE31" s="21">
        <f>IF((ISNUMBER(Отчет!CN37)),Отчет!CN37,"")</f>
        <v>0</v>
      </c>
      <c r="BF31" s="21">
        <f>IF((ISNUMBER(Отчет!CQ37)),Отчет!CQ37,"")</f>
        <v>0</v>
      </c>
      <c r="BG31" s="21">
        <f>IF((ISNUMBER(Отчет!CT37)),Отчет!CT37,"")</f>
        <v>0</v>
      </c>
      <c r="BH31" s="21">
        <f>IF((ISNUMBER(Отчет!CU37)),Отчет!CU37,"")</f>
        <v>0</v>
      </c>
      <c r="BI31" s="21">
        <f>IF((ISNUMBER(Отчет!CZ37)),Отчет!CZ37,"")</f>
        <v>0</v>
      </c>
      <c r="BJ31" s="21">
        <f>IF((ISNUMBER(Отчет!DA37)),Отчет!DA37,"")</f>
        <v>0</v>
      </c>
      <c r="BK31" s="21">
        <f>IF((ISNUMBER(Отчет!DD37)),Отчет!DD37,"")</f>
        <v>0</v>
      </c>
      <c r="BL31" s="21">
        <f>IF((ISNUMBER(Отчет!DG37)),Отчет!DG37,"")</f>
        <v>0</v>
      </c>
      <c r="BM31" s="21">
        <f>IF((ISNUMBER(Отчет!DJ37)),Отчет!DJ37,"")</f>
        <v>0</v>
      </c>
      <c r="BN31" s="21">
        <f>IF((ISNUMBER(Отчет!DK37)),Отчет!DK37,"")</f>
        <v>0</v>
      </c>
      <c r="BO31" s="21">
        <f>IF((ISNUMBER(Отчет!DP37)),Отчет!DP37,"")</f>
        <v>0</v>
      </c>
      <c r="BP31" s="21">
        <f>IF((ISNUMBER(Отчет!DQ37)),Отчет!DQ37,"")</f>
        <v>0</v>
      </c>
      <c r="BQ31" s="21">
        <f>IF((ISNUMBER(Отчет!DT37)),Отчет!DT37,"")</f>
        <v>0</v>
      </c>
      <c r="BR31" s="21">
        <f>IF((ISNUMBER(Отчет!DW37)),Отчет!DW37,"")</f>
        <v>0</v>
      </c>
      <c r="BS31" s="21">
        <f>IF((ISNUMBER(Отчет!DZ37)),Отчет!DZ37,"")</f>
        <v>0</v>
      </c>
      <c r="BT31" s="21">
        <f>IF((ISNUMBER(Отчет!EA37)),Отчет!EA37,"")</f>
        <v>0</v>
      </c>
      <c r="BU31" s="21">
        <f>IF((ISNUMBER(Отчет!ED37)),Отчет!ED37,"")</f>
        <v>0</v>
      </c>
      <c r="BV31" s="21">
        <f>IF((ISNUMBER(Отчет!EE37)),Отчет!EE37,"")</f>
        <v>0</v>
      </c>
      <c r="BW31" s="21">
        <f>IF((ISNUMBER(Отчет!EF37)),Отчет!EF37,"")</f>
        <v>2697</v>
      </c>
      <c r="BX31" s="21">
        <f>IF((ISNUMBER(Отчет!EG37)),Отчет!EG37,"")</f>
        <v>2697</v>
      </c>
      <c r="BY31" s="21">
        <f>IF((ISNUMBER(Отчет!EH37)),Отчет!EH37,"")</f>
        <v>5505</v>
      </c>
      <c r="BZ31" s="21">
        <f>IF((ISNUMBER(Отчет!EI37)),Отчет!EI37,"")</f>
        <v>5505</v>
      </c>
      <c r="CA31" s="21">
        <f>IF((ISNUMBER(Отчет!EK37)),Отчет!EK37,"")</f>
        <v>2550</v>
      </c>
      <c r="CB31" s="21">
        <f>IF((ISNUMBER(Отчет!EN37)),Отчет!EN37,"")</f>
        <v>2550</v>
      </c>
      <c r="CC31" s="21">
        <f>IF((ISNUMBER(Отчет!EP37)),Отчет!EP37,"")</f>
        <v>0</v>
      </c>
      <c r="CD31" s="21">
        <f>IF((ISNUMBER(Отчет!EQ37)),Отчет!EQ37,"")</f>
        <v>0</v>
      </c>
      <c r="CE31" s="21">
        <f>IF((ISNUMBER(Отчет!ER37)),Отчет!ER37,"")</f>
        <v>0</v>
      </c>
      <c r="CF31" s="21">
        <f>IF((ISNUMBER(Отчет!ES37)),Отчет!ES37,"")</f>
        <v>0</v>
      </c>
      <c r="CG31" s="21">
        <f>IF((ISNUMBER(Отчет!EZ37)),Отчет!EZ37,"")</f>
        <v>910</v>
      </c>
      <c r="CH31" s="21">
        <f>IF((ISNUMBER(Отчет!FA37)),Отчет!FA37,"")</f>
        <v>910</v>
      </c>
      <c r="CI31" s="21">
        <f>IF((ISNUMBER(Отчет!FB37)),Отчет!FB37,"")</f>
        <v>0</v>
      </c>
      <c r="CJ31" s="21">
        <f>IF((ISNUMBER(Отчет!FC37)),Отчет!FC37,"")</f>
        <v>0</v>
      </c>
      <c r="CK31" s="21">
        <f>IF((ISNUMBER(Отчет!FD37)),Отчет!FD37,"")</f>
        <v>0</v>
      </c>
      <c r="CL31" s="21">
        <f>IF((ISNUMBER(Отчет!FE37)),Отчет!FE37,"")</f>
        <v>0</v>
      </c>
      <c r="CM31" s="21">
        <f>IF((ISNUMBER(Отчет!FH37)),Отчет!FH37,"")</f>
        <v>0</v>
      </c>
      <c r="CN31" s="21">
        <f>IF((ISNUMBER(Отчет!FI37)),Отчет!FI37,"")</f>
        <v>0</v>
      </c>
      <c r="CO31" s="21">
        <f>IF((ISNUMBER(Отчет!FJ37)),Отчет!FJ37,"")</f>
        <v>0</v>
      </c>
      <c r="CP31" s="21">
        <f>IF((ISNUMBER(Отчет!FK37)),Отчет!FK37,"")</f>
        <v>0</v>
      </c>
      <c r="CQ31" s="21">
        <f>IF((ISNUMBER(Отчет!FL37)),Отчет!FL37,"")</f>
        <v>0</v>
      </c>
      <c r="CR31" s="21">
        <f>IF((ISNUMBER(Отчет!FM37)),Отчет!FM37,"")</f>
        <v>0</v>
      </c>
      <c r="CS31" s="21">
        <f>IF((ISNUMBER(Отчет!FN37)),Отчет!FN37,"")</f>
        <v>0</v>
      </c>
      <c r="CT31" s="21">
        <f>IF((ISNUMBER(Отчет!FO37)),Отчет!FO37,"")</f>
        <v>0</v>
      </c>
      <c r="CU31" s="21">
        <f>IF((ISNUMBER(Отчет!FP37)),Отчет!FP37,"")</f>
        <v>0</v>
      </c>
      <c r="CV31" s="21">
        <f>IF((ISNUMBER(Отчет!FQ37)),Отчет!FQ37,"")</f>
        <v>0</v>
      </c>
      <c r="CW31" s="21">
        <f>IF((ISNUMBER(Отчет!FR37)),Отчет!FR37,"")</f>
        <v>0</v>
      </c>
      <c r="CX31" s="21">
        <f>IF((ISNUMBER(Отчет!FS37)),Отчет!FS37,"")</f>
        <v>0</v>
      </c>
      <c r="CY31" s="21">
        <f>IF((ISNUMBER(Отчет!FT37)),Отчет!FT37,"")</f>
        <v>0</v>
      </c>
      <c r="CZ31" s="21">
        <f>IF((ISNUMBER(Отчет!FU37)),Отчет!FU37,"")</f>
        <v>0</v>
      </c>
      <c r="DA31" s="21">
        <f>IF((ISNUMBER(Отчет!FV37)),Отчет!FV37,"")</f>
        <v>0</v>
      </c>
      <c r="DB31" s="21">
        <f>IF((ISNUMBER(Отчет!FW37)),Отчет!FW37,"")</f>
        <v>0</v>
      </c>
      <c r="DC31" s="21">
        <f>IF((ISNUMBER(Отчет!FX37)),Отчет!FX37,"")</f>
        <v>0</v>
      </c>
      <c r="DD31" s="21">
        <f>IF((ISNUMBER(Отчет!FY37)),Отчет!FY37,"")</f>
        <v>0</v>
      </c>
      <c r="DE31" s="21">
        <f>IF((ISNUMBER(Отчет!FZ37)),Отчет!FZ37,"")</f>
        <v>0</v>
      </c>
      <c r="DF31" s="21">
        <f>IF((ISNUMBER(Отчет!GA37)),Отчет!GA37,"")</f>
        <v>0</v>
      </c>
      <c r="DG31" s="21">
        <f>IF((ISNUMBER(Отчет!GB37)),Отчет!GB37,"")</f>
        <v>0</v>
      </c>
      <c r="DH31" s="21">
        <f>IF((ISNUMBER(Отчет!GC37)),Отчет!GC37,"")</f>
        <v>0</v>
      </c>
      <c r="DI31" s="21">
        <f>IF((ISNUMBER(Отчет!GD37)),Отчет!GD37,"")</f>
        <v>0</v>
      </c>
      <c r="DJ31" s="21">
        <f>IF((ISNUMBER(Отчет!GE37)),Отчет!GE37,"")</f>
        <v>0</v>
      </c>
      <c r="DK31" s="21">
        <f>IF((ISNUMBER(Отчет!GF37)),Отчет!GF37,"")</f>
        <v>0</v>
      </c>
      <c r="DL31" s="21">
        <f>IF((ISNUMBER(Отчет!GI37)),Отчет!GI37,"")</f>
        <v>0</v>
      </c>
      <c r="DM31" s="21">
        <f>IF((ISNUMBER(Отчет!GJ37)),Отчет!GJ37,"")</f>
        <v>0</v>
      </c>
      <c r="DN31" s="21">
        <f>IF((ISNUMBER(Отчет!GK37)),Отчет!GK37,"")</f>
        <v>0</v>
      </c>
      <c r="DO31" s="21">
        <f>IF((ISNUMBER(Отчет!GL37)),Отчет!GL37,"")</f>
        <v>0</v>
      </c>
      <c r="DP31" s="21">
        <f>IF((ISNUMBER(Отчет!GO37)),Отчет!GO37,"")</f>
        <v>0</v>
      </c>
      <c r="DQ31" s="21">
        <f>IF((ISNUMBER(Отчет!GP37)),Отчет!GP37,"")</f>
        <v>0</v>
      </c>
      <c r="DR31" s="21">
        <f>IF((ISNUMBER(Отчет!GQ37)),Отчет!GQ37,"")</f>
        <v>0</v>
      </c>
      <c r="DS31" s="21">
        <f>IF((ISNUMBER(Отчет!GR37)),Отчет!GR37,"")</f>
        <v>0</v>
      </c>
      <c r="DT31" s="21">
        <f>IF((ISNUMBER(Отчет!GU37)),Отчет!GU37,"")</f>
        <v>0</v>
      </c>
      <c r="DU31" s="21">
        <f>IF((ISNUMBER(Отчет!GV37)),Отчет!GV37,"")</f>
        <v>0</v>
      </c>
    </row>
    <row r="32" spans="1:125" x14ac:dyDescent="0.2">
      <c r="A32" s="19">
        <v>33240</v>
      </c>
      <c r="B32" s="20" t="s">
        <v>98</v>
      </c>
      <c r="C32" s="21">
        <f>IF((ISNUMBER(Отчет!D38)),Отчет!D38,"")</f>
        <v>0</v>
      </c>
      <c r="D32" s="21">
        <f>IF((ISNUMBER(Отчет!E38)),Отчет!E38,"")</f>
        <v>0</v>
      </c>
      <c r="E32" s="21">
        <f>IF((ISNUMBER(Отчет!F38)),Отчет!F38,"")</f>
        <v>0</v>
      </c>
      <c r="F32" s="21">
        <f>IF((ISNUMBER(Отчет!G38)),Отчет!G38,"")</f>
        <v>0</v>
      </c>
      <c r="G32" s="21">
        <f>IF((ISNUMBER(Отчет!J38)),Отчет!J38,"")</f>
        <v>1150</v>
      </c>
      <c r="H32" s="21">
        <f>IF((ISNUMBER(Отчет!K38)),Отчет!K38,"")</f>
        <v>1150</v>
      </c>
      <c r="I32" s="21">
        <f>IF((ISNUMBER(Отчет!L38)),Отчет!L38,"")</f>
        <v>1150</v>
      </c>
      <c r="J32" s="21">
        <f>IF((ISNUMBER(Отчет!O38)),Отчет!O38,"")</f>
        <v>1150</v>
      </c>
      <c r="K32" s="21">
        <f>IF((ISNUMBER(Отчет!R38)),Отчет!R38,"")</f>
        <v>1928</v>
      </c>
      <c r="L32" s="21">
        <f>IF((ISNUMBER(Отчет!S38)),Отчет!S38,"")</f>
        <v>1908</v>
      </c>
      <c r="M32" s="21">
        <f>IF((ISNUMBER(Отчет!V38)),Отчет!V38,"")</f>
        <v>85</v>
      </c>
      <c r="N32" s="21">
        <f>IF((ISNUMBER(Отчет!W38)),Отчет!W38,"")</f>
        <v>85</v>
      </c>
      <c r="O32" s="21">
        <f>IF((ISNUMBER(Отчет!X38)),Отчет!X38,"")</f>
        <v>85</v>
      </c>
      <c r="P32" s="21">
        <f>IF((ISNUMBER(Отчет!Y38)),Отчет!Y38,"")</f>
        <v>85</v>
      </c>
      <c r="Q32" s="21">
        <f>IF((ISNUMBER(Отчет!Z38)),Отчет!Z38,"")</f>
        <v>60</v>
      </c>
      <c r="R32" s="21">
        <f>IF((ISNUMBER(Отчет!AA38)),Отчет!AA38,"")</f>
        <v>60</v>
      </c>
      <c r="S32" s="21">
        <f>IF((ISNUMBER(Отчет!AD38)),Отчет!AD38,"")</f>
        <v>45</v>
      </c>
      <c r="T32" s="21">
        <f>IF((ISNUMBER(Отчет!AE38)),Отчет!AE38,"")</f>
        <v>45</v>
      </c>
      <c r="U32" s="21">
        <f>IF((ISNUMBER(Отчет!AF38)),Отчет!AF38,"")</f>
        <v>45</v>
      </c>
      <c r="V32" s="21">
        <f>IF((ISNUMBER(Отчет!AG38)),Отчет!AG38,"")</f>
        <v>45</v>
      </c>
      <c r="W32" s="21">
        <f>IF((ISNUMBER(Отчет!AH38)),Отчет!AH38,"")</f>
        <v>20</v>
      </c>
      <c r="X32" s="21">
        <f>IF((ISNUMBER(Отчет!AI38)),Отчет!AI38,"")</f>
        <v>0</v>
      </c>
      <c r="Y32" s="21">
        <f>IF((ISNUMBER(Отчет!AL38)),Отчет!AL38,"")</f>
        <v>1020</v>
      </c>
      <c r="Z32" s="21">
        <f>IF((ISNUMBER(Отчет!AM38)),Отчет!AM38,"")</f>
        <v>1020</v>
      </c>
      <c r="AA32" s="21">
        <f>IF((ISNUMBER(Отчет!AN38)),Отчет!AN38,"")</f>
        <v>1020</v>
      </c>
      <c r="AB32" s="21">
        <f>IF((ISNUMBER(Отчет!AO38)),Отчет!AO38,"")</f>
        <v>1020</v>
      </c>
      <c r="AC32" s="21">
        <f>IF((ISNUMBER(Отчет!AP38)),Отчет!AP38,"")</f>
        <v>1848</v>
      </c>
      <c r="AD32" s="21">
        <f>IF((ISNUMBER(Отчет!AQ38)),Отчет!AQ38,"")</f>
        <v>1848</v>
      </c>
      <c r="AE32" s="21">
        <f>IF((ISNUMBER(Отчет!AT38)),Отчет!AT38,"")</f>
        <v>0</v>
      </c>
      <c r="AF32" s="21">
        <f>IF((ISNUMBER(Отчет!AU38)),Отчет!AU38,"")</f>
        <v>0</v>
      </c>
      <c r="AG32" s="21">
        <f>IF((ISNUMBER(Отчет!AV38)),Отчет!AV38,"")</f>
        <v>0</v>
      </c>
      <c r="AH32" s="21">
        <f>IF((ISNUMBER(Отчет!AW38)),Отчет!AW38,"")</f>
        <v>0</v>
      </c>
      <c r="AI32" s="21">
        <f>IF((ISNUMBER(Отчет!AX38)),Отчет!AX38,"")</f>
        <v>0</v>
      </c>
      <c r="AJ32" s="21">
        <f>IF((ISNUMBER(Отчет!AY38)),Отчет!AY38,"")</f>
        <v>0</v>
      </c>
      <c r="AK32" s="21">
        <f>IF((ISNUMBER(Отчет!BB38)),Отчет!BB38,"")</f>
        <v>0</v>
      </c>
      <c r="AL32" s="21">
        <f>IF((ISNUMBER(Отчет!BC38)),Отчет!BC38,"")</f>
        <v>0</v>
      </c>
      <c r="AM32" s="21">
        <f>IF((ISNUMBER(Отчет!BD38)),Отчет!BD38,"")</f>
        <v>0</v>
      </c>
      <c r="AN32" s="21">
        <f>IF((ISNUMBER(Отчет!BE38)),Отчет!BE38,"")</f>
        <v>0</v>
      </c>
      <c r="AO32" s="21">
        <f>IF((ISNUMBER(Отчет!BF38)),Отчет!BF38,"")</f>
        <v>0</v>
      </c>
      <c r="AP32" s="21">
        <f>IF((ISNUMBER(Отчет!BG38)),Отчет!BG38,"")</f>
        <v>0</v>
      </c>
      <c r="AQ32" s="21">
        <f>IF((ISNUMBER(Отчет!BJ38)),Отчет!BJ38,"")</f>
        <v>0</v>
      </c>
      <c r="AR32" s="21">
        <f>IF((ISNUMBER(Отчет!BK38)),Отчет!BK38,"")</f>
        <v>0</v>
      </c>
      <c r="AS32" s="21">
        <f>IF((ISNUMBER(Отчет!BL38)),Отчет!BL38,"")</f>
        <v>0</v>
      </c>
      <c r="AT32" s="21">
        <f>IF((ISNUMBER(Отчет!BM38)),Отчет!BM38,"")</f>
        <v>0</v>
      </c>
      <c r="AU32" s="21">
        <f>IF((ISNUMBER(Отчет!BN38)),Отчет!BN38,"")</f>
        <v>0</v>
      </c>
      <c r="AV32" s="21">
        <f>IF((ISNUMBER(Отчет!BO38)),Отчет!BO38,"")</f>
        <v>0</v>
      </c>
      <c r="AW32" s="21">
        <f>IF((ISNUMBER(Отчет!BR38)),Отчет!BR38,"")</f>
        <v>0</v>
      </c>
      <c r="AX32" s="21">
        <f>IF((ISNUMBER(Отчет!BS38)),Отчет!BS38,"")</f>
        <v>0</v>
      </c>
      <c r="AY32" s="21">
        <f>IF((ISNUMBER(Отчет!BT38)),Отчет!BT38,"")</f>
        <v>0</v>
      </c>
      <c r="AZ32" s="21">
        <f>IF((ISNUMBER(Отчет!BU38)),Отчет!BU38,"")</f>
        <v>0</v>
      </c>
      <c r="BA32" s="21">
        <f>IF((ISNUMBER(Отчет!BV38)),Отчет!BV38,"")</f>
        <v>0</v>
      </c>
      <c r="BB32" s="21">
        <f>IF((ISNUMBER(Отчет!BW38)),Отчет!BW38,"")</f>
        <v>0</v>
      </c>
      <c r="BC32" s="21">
        <f>IF((ISNUMBER(Отчет!CJ38)),Отчет!CJ38,"")</f>
        <v>0</v>
      </c>
      <c r="BD32" s="21">
        <f>IF((ISNUMBER(Отчет!CK38)),Отчет!CK38,"")</f>
        <v>0</v>
      </c>
      <c r="BE32" s="21">
        <f>IF((ISNUMBER(Отчет!CN38)),Отчет!CN38,"")</f>
        <v>0</v>
      </c>
      <c r="BF32" s="21">
        <f>IF((ISNUMBER(Отчет!CQ38)),Отчет!CQ38,"")</f>
        <v>0</v>
      </c>
      <c r="BG32" s="21">
        <f>IF((ISNUMBER(Отчет!CT38)),Отчет!CT38,"")</f>
        <v>0</v>
      </c>
      <c r="BH32" s="21">
        <f>IF((ISNUMBER(Отчет!CU38)),Отчет!CU38,"")</f>
        <v>0</v>
      </c>
      <c r="BI32" s="21">
        <f>IF((ISNUMBER(Отчет!CZ38)),Отчет!CZ38,"")</f>
        <v>0</v>
      </c>
      <c r="BJ32" s="21">
        <f>IF((ISNUMBER(Отчет!DA38)),Отчет!DA38,"")</f>
        <v>0</v>
      </c>
      <c r="BK32" s="21">
        <f>IF((ISNUMBER(Отчет!DD38)),Отчет!DD38,"")</f>
        <v>0</v>
      </c>
      <c r="BL32" s="21">
        <f>IF((ISNUMBER(Отчет!DG38)),Отчет!DG38,"")</f>
        <v>0</v>
      </c>
      <c r="BM32" s="21">
        <f>IF((ISNUMBER(Отчет!DJ38)),Отчет!DJ38,"")</f>
        <v>0</v>
      </c>
      <c r="BN32" s="21">
        <f>IF((ISNUMBER(Отчет!DK38)),Отчет!DK38,"")</f>
        <v>0</v>
      </c>
      <c r="BO32" s="21">
        <f>IF((ISNUMBER(Отчет!DP38)),Отчет!DP38,"")</f>
        <v>0</v>
      </c>
      <c r="BP32" s="21">
        <f>IF((ISNUMBER(Отчет!DQ38)),Отчет!DQ38,"")</f>
        <v>0</v>
      </c>
      <c r="BQ32" s="21">
        <f>IF((ISNUMBER(Отчет!DT38)),Отчет!DT38,"")</f>
        <v>0</v>
      </c>
      <c r="BR32" s="21">
        <f>IF((ISNUMBER(Отчет!DW38)),Отчет!DW38,"")</f>
        <v>0</v>
      </c>
      <c r="BS32" s="21">
        <f>IF((ISNUMBER(Отчет!DZ38)),Отчет!DZ38,"")</f>
        <v>0</v>
      </c>
      <c r="BT32" s="21">
        <f>IF((ISNUMBER(Отчет!EA38)),Отчет!EA38,"")</f>
        <v>0</v>
      </c>
      <c r="BU32" s="21">
        <f>IF((ISNUMBER(Отчет!ED38)),Отчет!ED38,"")</f>
        <v>0</v>
      </c>
      <c r="BV32" s="21">
        <f>IF((ISNUMBER(Отчет!EE38)),Отчет!EE38,"")</f>
        <v>0</v>
      </c>
      <c r="BW32" s="21">
        <f>IF((ISNUMBER(Отчет!EF38)),Отчет!EF38,"")</f>
        <v>850</v>
      </c>
      <c r="BX32" s="21">
        <f>IF((ISNUMBER(Отчет!EG38)),Отчет!EG38,"")</f>
        <v>850</v>
      </c>
      <c r="BY32" s="21">
        <f>IF((ISNUMBER(Отчет!EH38)),Отчет!EH38,"")</f>
        <v>780</v>
      </c>
      <c r="BZ32" s="21">
        <f>IF((ISNUMBER(Отчет!EI38)),Отчет!EI38,"")</f>
        <v>780</v>
      </c>
      <c r="CA32" s="21">
        <f>IF((ISNUMBER(Отчет!EK38)),Отчет!EK38,"")</f>
        <v>70</v>
      </c>
      <c r="CB32" s="21">
        <f>IF((ISNUMBER(Отчет!EN38)),Отчет!EN38,"")</f>
        <v>70</v>
      </c>
      <c r="CC32" s="21">
        <f>IF((ISNUMBER(Отчет!EP38)),Отчет!EP38,"")</f>
        <v>0</v>
      </c>
      <c r="CD32" s="21">
        <f>IF((ISNUMBER(Отчет!EQ38)),Отчет!EQ38,"")</f>
        <v>0</v>
      </c>
      <c r="CE32" s="21">
        <f>IF((ISNUMBER(Отчет!ER38)),Отчет!ER38,"")</f>
        <v>0</v>
      </c>
      <c r="CF32" s="21">
        <f>IF((ISNUMBER(Отчет!ES38)),Отчет!ES38,"")</f>
        <v>0</v>
      </c>
      <c r="CG32" s="21">
        <f>IF((ISNUMBER(Отчет!EZ38)),Отчет!EZ38,"")</f>
        <v>0</v>
      </c>
      <c r="CH32" s="21">
        <f>IF((ISNUMBER(Отчет!FA38)),Отчет!FA38,"")</f>
        <v>0</v>
      </c>
      <c r="CI32" s="21">
        <f>IF((ISNUMBER(Отчет!FB38)),Отчет!FB38,"")</f>
        <v>0</v>
      </c>
      <c r="CJ32" s="21">
        <f>IF((ISNUMBER(Отчет!FC38)),Отчет!FC38,"")</f>
        <v>0</v>
      </c>
      <c r="CK32" s="21">
        <f>IF((ISNUMBER(Отчет!FD38)),Отчет!FD38,"")</f>
        <v>0</v>
      </c>
      <c r="CL32" s="21">
        <f>IF((ISNUMBER(Отчет!FE38)),Отчет!FE38,"")</f>
        <v>0</v>
      </c>
      <c r="CM32" s="21">
        <f>IF((ISNUMBER(Отчет!FH38)),Отчет!FH38,"")</f>
        <v>0</v>
      </c>
      <c r="CN32" s="21">
        <f>IF((ISNUMBER(Отчет!FI38)),Отчет!FI38,"")</f>
        <v>0</v>
      </c>
      <c r="CO32" s="21">
        <f>IF((ISNUMBER(Отчет!FJ38)),Отчет!FJ38,"")</f>
        <v>0</v>
      </c>
      <c r="CP32" s="21">
        <f>IF((ISNUMBER(Отчет!FK38)),Отчет!FK38,"")</f>
        <v>0</v>
      </c>
      <c r="CQ32" s="21">
        <f>IF((ISNUMBER(Отчет!FL38)),Отчет!FL38,"")</f>
        <v>0</v>
      </c>
      <c r="CR32" s="21">
        <f>IF((ISNUMBER(Отчет!FM38)),Отчет!FM38,"")</f>
        <v>0</v>
      </c>
      <c r="CS32" s="21">
        <f>IF((ISNUMBER(Отчет!FN38)),Отчет!FN38,"")</f>
        <v>1000</v>
      </c>
      <c r="CT32" s="21">
        <f>IF((ISNUMBER(Отчет!FO38)),Отчет!FO38,"")</f>
        <v>1000</v>
      </c>
      <c r="CU32" s="21">
        <f>IF((ISNUMBER(Отчет!FP38)),Отчет!FP38,"")</f>
        <v>0</v>
      </c>
      <c r="CV32" s="21">
        <f>IF((ISNUMBER(Отчет!FQ38)),Отчет!FQ38,"")</f>
        <v>0</v>
      </c>
      <c r="CW32" s="21">
        <f>IF((ISNUMBER(Отчет!FR38)),Отчет!FR38,"")</f>
        <v>1000</v>
      </c>
      <c r="CX32" s="21">
        <f>IF((ISNUMBER(Отчет!FS38)),Отчет!FS38,"")</f>
        <v>1000</v>
      </c>
      <c r="CY32" s="21">
        <f>IF((ISNUMBER(Отчет!FT38)),Отчет!FT38,"")</f>
        <v>0</v>
      </c>
      <c r="CZ32" s="21">
        <f>IF((ISNUMBER(Отчет!FU38)),Отчет!FU38,"")</f>
        <v>0</v>
      </c>
      <c r="DA32" s="21">
        <f>IF((ISNUMBER(Отчет!FV38)),Отчет!FV38,"")</f>
        <v>0</v>
      </c>
      <c r="DB32" s="21">
        <f>IF((ISNUMBER(Отчет!FW38)),Отчет!FW38,"")</f>
        <v>0</v>
      </c>
      <c r="DC32" s="21">
        <f>IF((ISNUMBER(Отчет!FX38)),Отчет!FX38,"")</f>
        <v>0</v>
      </c>
      <c r="DD32" s="21">
        <f>IF((ISNUMBER(Отчет!FY38)),Отчет!FY38,"")</f>
        <v>0</v>
      </c>
      <c r="DE32" s="21">
        <f>IF((ISNUMBER(Отчет!FZ38)),Отчет!FZ38,"")</f>
        <v>0</v>
      </c>
      <c r="DF32" s="21">
        <f>IF((ISNUMBER(Отчет!GA38)),Отчет!GA38,"")</f>
        <v>0</v>
      </c>
      <c r="DG32" s="21">
        <f>IF((ISNUMBER(Отчет!GB38)),Отчет!GB38,"")</f>
        <v>0</v>
      </c>
      <c r="DH32" s="21">
        <f>IF((ISNUMBER(Отчет!GC38)),Отчет!GC38,"")</f>
        <v>260</v>
      </c>
      <c r="DI32" s="21">
        <f>IF((ISNUMBER(Отчет!GD38)),Отчет!GD38,"")</f>
        <v>260</v>
      </c>
      <c r="DJ32" s="21">
        <f>IF((ISNUMBER(Отчет!GE38)),Отчет!GE38,"")</f>
        <v>260</v>
      </c>
      <c r="DK32" s="21">
        <f>IF((ISNUMBER(Отчет!GF38)),Отчет!GF38,"")</f>
        <v>260</v>
      </c>
      <c r="DL32" s="21">
        <f>IF((ISNUMBER(Отчет!GI38)),Отчет!GI38,"")</f>
        <v>90</v>
      </c>
      <c r="DM32" s="21">
        <f>IF((ISNUMBER(Отчет!GJ38)),Отчет!GJ38,"")</f>
        <v>90</v>
      </c>
      <c r="DN32" s="21">
        <f>IF((ISNUMBER(Отчет!GK38)),Отчет!GK38,"")</f>
        <v>90</v>
      </c>
      <c r="DO32" s="21">
        <f>IF((ISNUMBER(Отчет!GL38)),Отчет!GL38,"")</f>
        <v>90</v>
      </c>
      <c r="DP32" s="21">
        <f>IF((ISNUMBER(Отчет!GO38)),Отчет!GO38,"")</f>
        <v>5</v>
      </c>
      <c r="DQ32" s="21">
        <f>IF((ISNUMBER(Отчет!GP38)),Отчет!GP38,"")</f>
        <v>5</v>
      </c>
      <c r="DR32" s="21">
        <f>IF((ISNUMBER(Отчет!GQ38)),Отчет!GQ38,"")</f>
        <v>5</v>
      </c>
      <c r="DS32" s="21">
        <f>IF((ISNUMBER(Отчет!GR38)),Отчет!GR38,"")</f>
        <v>5</v>
      </c>
      <c r="DT32" s="21">
        <f>IF((ISNUMBER(Отчет!GU38)),Отчет!GU38,"")</f>
        <v>0</v>
      </c>
      <c r="DU32" s="21">
        <f>IF((ISNUMBER(Отчет!GV38)),Отчет!GV38,"")</f>
        <v>0</v>
      </c>
    </row>
    <row r="33" spans="1:125" x14ac:dyDescent="0.2">
      <c r="A33" s="19">
        <v>33243</v>
      </c>
      <c r="B33" s="20" t="s">
        <v>100</v>
      </c>
      <c r="C33" s="21">
        <f>IF((ISNUMBER(Отчет!D39)),Отчет!D39,"")</f>
        <v>0</v>
      </c>
      <c r="D33" s="21">
        <f>IF((ISNUMBER(Отчет!E39)),Отчет!E39,"")</f>
        <v>0</v>
      </c>
      <c r="E33" s="21">
        <f>IF((ISNUMBER(Отчет!F39)),Отчет!F39,"")</f>
        <v>0</v>
      </c>
      <c r="F33" s="21">
        <f>IF((ISNUMBER(Отчет!G39)),Отчет!G39,"")</f>
        <v>0</v>
      </c>
      <c r="G33" s="21">
        <f>IF((ISNUMBER(Отчет!J39)),Отчет!J39,"")</f>
        <v>4415</v>
      </c>
      <c r="H33" s="21">
        <f>IF((ISNUMBER(Отчет!K39)),Отчет!K39,"")</f>
        <v>4395</v>
      </c>
      <c r="I33" s="21">
        <f>IF((ISNUMBER(Отчет!L39)),Отчет!L39,"")</f>
        <v>4415</v>
      </c>
      <c r="J33" s="21">
        <f>IF((ISNUMBER(Отчет!O39)),Отчет!O39,"")</f>
        <v>4395</v>
      </c>
      <c r="K33" s="21">
        <f>IF((ISNUMBER(Отчет!R39)),Отчет!R39,"")</f>
        <v>6537.9000000000005</v>
      </c>
      <c r="L33" s="21">
        <f>IF((ISNUMBER(Отчет!S39)),Отчет!S39,"")</f>
        <v>6507.9000000000005</v>
      </c>
      <c r="M33" s="21">
        <f>IF((ISNUMBER(Отчет!V39)),Отчет!V39,"")</f>
        <v>962</v>
      </c>
      <c r="N33" s="21">
        <f>IF((ISNUMBER(Отчет!W39)),Отчет!W39,"")</f>
        <v>942</v>
      </c>
      <c r="O33" s="21">
        <f>IF((ISNUMBER(Отчет!X39)),Отчет!X39,"")</f>
        <v>962</v>
      </c>
      <c r="P33" s="21">
        <f>IF((ISNUMBER(Отчет!Y39)),Отчет!Y39,"")</f>
        <v>942</v>
      </c>
      <c r="Q33" s="21">
        <f>IF((ISNUMBER(Отчет!Z39)),Отчет!Z39,"")</f>
        <v>1371.5</v>
      </c>
      <c r="R33" s="21">
        <f>IF((ISNUMBER(Отчет!AA39)),Отчет!AA39,"")</f>
        <v>1341.5</v>
      </c>
      <c r="S33" s="21">
        <f>IF((ISNUMBER(Отчет!AD39)),Отчет!AD39,"")</f>
        <v>1098</v>
      </c>
      <c r="T33" s="21">
        <f>IF((ISNUMBER(Отчет!AE39)),Отчет!AE39,"")</f>
        <v>1098</v>
      </c>
      <c r="U33" s="21">
        <f>IF((ISNUMBER(Отчет!AF39)),Отчет!AF39,"")</f>
        <v>1098</v>
      </c>
      <c r="V33" s="21">
        <f>IF((ISNUMBER(Отчет!AG39)),Отчет!AG39,"")</f>
        <v>1098</v>
      </c>
      <c r="W33" s="21">
        <f>IF((ISNUMBER(Отчет!AH39)),Отчет!AH39,"")</f>
        <v>1714.4</v>
      </c>
      <c r="X33" s="21">
        <f>IF((ISNUMBER(Отчет!AI39)),Отчет!AI39,"")</f>
        <v>1714.4</v>
      </c>
      <c r="Y33" s="21">
        <f>IF((ISNUMBER(Отчет!AL39)),Отчет!AL39,"")</f>
        <v>2255</v>
      </c>
      <c r="Z33" s="21">
        <f>IF((ISNUMBER(Отчет!AM39)),Отчет!AM39,"")</f>
        <v>2255</v>
      </c>
      <c r="AA33" s="21">
        <f>IF((ISNUMBER(Отчет!AN39)),Отчет!AN39,"")</f>
        <v>2255</v>
      </c>
      <c r="AB33" s="21">
        <f>IF((ISNUMBER(Отчет!AO39)),Отчет!AO39,"")</f>
        <v>2255</v>
      </c>
      <c r="AC33" s="21">
        <f>IF((ISNUMBER(Отчет!AP39)),Отчет!AP39,"")</f>
        <v>3345.7</v>
      </c>
      <c r="AD33" s="21">
        <f>IF((ISNUMBER(Отчет!AQ39)),Отчет!AQ39,"")</f>
        <v>3345.7</v>
      </c>
      <c r="AE33" s="21">
        <f>IF((ISNUMBER(Отчет!AT39)),Отчет!AT39,"")</f>
        <v>0</v>
      </c>
      <c r="AF33" s="21">
        <f>IF((ISNUMBER(Отчет!AU39)),Отчет!AU39,"")</f>
        <v>0</v>
      </c>
      <c r="AG33" s="21">
        <f>IF((ISNUMBER(Отчет!AV39)),Отчет!AV39,"")</f>
        <v>0</v>
      </c>
      <c r="AH33" s="21">
        <f>IF((ISNUMBER(Отчет!AW39)),Отчет!AW39,"")</f>
        <v>0</v>
      </c>
      <c r="AI33" s="21">
        <f>IF((ISNUMBER(Отчет!AX39)),Отчет!AX39,"")</f>
        <v>0</v>
      </c>
      <c r="AJ33" s="21">
        <f>IF((ISNUMBER(Отчет!AY39)),Отчет!AY39,"")</f>
        <v>0</v>
      </c>
      <c r="AK33" s="21">
        <f>IF((ISNUMBER(Отчет!BB39)),Отчет!BB39,"")</f>
        <v>100</v>
      </c>
      <c r="AL33" s="21">
        <f>IF((ISNUMBER(Отчет!BC39)),Отчет!BC39,"")</f>
        <v>100</v>
      </c>
      <c r="AM33" s="21">
        <f>IF((ISNUMBER(Отчет!BD39)),Отчет!BD39,"")</f>
        <v>100</v>
      </c>
      <c r="AN33" s="21">
        <f>IF((ISNUMBER(Отчет!BE39)),Отчет!BE39,"")</f>
        <v>100</v>
      </c>
      <c r="AO33" s="21">
        <f>IF((ISNUMBER(Отчет!BF39)),Отчет!BF39,"")</f>
        <v>106.3</v>
      </c>
      <c r="AP33" s="21">
        <f>IF((ISNUMBER(Отчет!BG39)),Отчет!BG39,"")</f>
        <v>106.3</v>
      </c>
      <c r="AQ33" s="21">
        <f>IF((ISNUMBER(Отчет!BJ39)),Отчет!BJ39,"")</f>
        <v>0</v>
      </c>
      <c r="AR33" s="21">
        <f>IF((ISNUMBER(Отчет!BK39)),Отчет!BK39,"")</f>
        <v>0</v>
      </c>
      <c r="AS33" s="21">
        <f>IF((ISNUMBER(Отчет!BL39)),Отчет!BL39,"")</f>
        <v>0</v>
      </c>
      <c r="AT33" s="21">
        <f>IF((ISNUMBER(Отчет!BM39)),Отчет!BM39,"")</f>
        <v>0</v>
      </c>
      <c r="AU33" s="21">
        <f>IF((ISNUMBER(Отчет!BN39)),Отчет!BN39,"")</f>
        <v>0</v>
      </c>
      <c r="AV33" s="21">
        <f>IF((ISNUMBER(Отчет!BO39)),Отчет!BO39,"")</f>
        <v>0</v>
      </c>
      <c r="AW33" s="21">
        <f>IF((ISNUMBER(Отчет!BR39)),Отчет!BR39,"")</f>
        <v>0</v>
      </c>
      <c r="AX33" s="21">
        <f>IF((ISNUMBER(Отчет!BS39)),Отчет!BS39,"")</f>
        <v>0</v>
      </c>
      <c r="AY33" s="21">
        <f>IF((ISNUMBER(Отчет!BT39)),Отчет!BT39,"")</f>
        <v>0</v>
      </c>
      <c r="AZ33" s="21">
        <f>IF((ISNUMBER(Отчет!BU39)),Отчет!BU39,"")</f>
        <v>0</v>
      </c>
      <c r="BA33" s="21">
        <f>IF((ISNUMBER(Отчет!BV39)),Отчет!BV39,"")</f>
        <v>0</v>
      </c>
      <c r="BB33" s="21">
        <f>IF((ISNUMBER(Отчет!BW39)),Отчет!BW39,"")</f>
        <v>0</v>
      </c>
      <c r="BC33" s="21">
        <f>IF((ISNUMBER(Отчет!CJ39)),Отчет!CJ39,"")</f>
        <v>0</v>
      </c>
      <c r="BD33" s="21">
        <f>IF((ISNUMBER(Отчет!CK39)),Отчет!CK39,"")</f>
        <v>0</v>
      </c>
      <c r="BE33" s="21">
        <f>IF((ISNUMBER(Отчет!CN39)),Отчет!CN39,"")</f>
        <v>0</v>
      </c>
      <c r="BF33" s="21">
        <f>IF((ISNUMBER(Отчет!CQ39)),Отчет!CQ39,"")</f>
        <v>0</v>
      </c>
      <c r="BG33" s="21">
        <f>IF((ISNUMBER(Отчет!CT39)),Отчет!CT39,"")</f>
        <v>0</v>
      </c>
      <c r="BH33" s="21">
        <f>IF((ISNUMBER(Отчет!CU39)),Отчет!CU39,"")</f>
        <v>0</v>
      </c>
      <c r="BI33" s="21">
        <f>IF((ISNUMBER(Отчет!CZ39)),Отчет!CZ39,"")</f>
        <v>0</v>
      </c>
      <c r="BJ33" s="21">
        <f>IF((ISNUMBER(Отчет!DA39)),Отчет!DA39,"")</f>
        <v>0</v>
      </c>
      <c r="BK33" s="21">
        <f>IF((ISNUMBER(Отчет!DD39)),Отчет!DD39,"")</f>
        <v>0</v>
      </c>
      <c r="BL33" s="21">
        <f>IF((ISNUMBER(Отчет!DG39)),Отчет!DG39,"")</f>
        <v>0</v>
      </c>
      <c r="BM33" s="21">
        <f>IF((ISNUMBER(Отчет!DJ39)),Отчет!DJ39,"")</f>
        <v>0</v>
      </c>
      <c r="BN33" s="21">
        <f>IF((ISNUMBER(Отчет!DK39)),Отчет!DK39,"")</f>
        <v>0</v>
      </c>
      <c r="BO33" s="21">
        <f>IF((ISNUMBER(Отчет!DP39)),Отчет!DP39,"")</f>
        <v>0</v>
      </c>
      <c r="BP33" s="21">
        <f>IF((ISNUMBER(Отчет!DQ39)),Отчет!DQ39,"")</f>
        <v>0</v>
      </c>
      <c r="BQ33" s="21">
        <f>IF((ISNUMBER(Отчет!DT39)),Отчет!DT39,"")</f>
        <v>0</v>
      </c>
      <c r="BR33" s="21">
        <f>IF((ISNUMBER(Отчет!DW39)),Отчет!DW39,"")</f>
        <v>0</v>
      </c>
      <c r="BS33" s="21">
        <f>IF((ISNUMBER(Отчет!DZ39)),Отчет!DZ39,"")</f>
        <v>0</v>
      </c>
      <c r="BT33" s="21">
        <f>IF((ISNUMBER(Отчет!EA39)),Отчет!EA39,"")</f>
        <v>0</v>
      </c>
      <c r="BU33" s="21">
        <f>IF((ISNUMBER(Отчет!ED39)),Отчет!ED39,"")</f>
        <v>0</v>
      </c>
      <c r="BV33" s="21">
        <f>IF((ISNUMBER(Отчет!EE39)),Отчет!EE39,"")</f>
        <v>0</v>
      </c>
      <c r="BW33" s="21">
        <f>IF((ISNUMBER(Отчет!EF39)),Отчет!EF39,"")</f>
        <v>873</v>
      </c>
      <c r="BX33" s="21">
        <f>IF((ISNUMBER(Отчет!EG39)),Отчет!EG39,"")</f>
        <v>873</v>
      </c>
      <c r="BY33" s="21">
        <f>IF((ISNUMBER(Отчет!EH39)),Отчет!EH39,"")</f>
        <v>1430</v>
      </c>
      <c r="BZ33" s="21">
        <f>IF((ISNUMBER(Отчет!EI39)),Отчет!EI39,"")</f>
        <v>1430</v>
      </c>
      <c r="CA33" s="21">
        <f>IF((ISNUMBER(Отчет!EK39)),Отчет!EK39,"")</f>
        <v>0</v>
      </c>
      <c r="CB33" s="21">
        <f>IF((ISNUMBER(Отчет!EN39)),Отчет!EN39,"")</f>
        <v>0</v>
      </c>
      <c r="CC33" s="21">
        <f>IF((ISNUMBER(Отчет!EP39)),Отчет!EP39,"")</f>
        <v>0</v>
      </c>
      <c r="CD33" s="21">
        <f>IF((ISNUMBER(Отчет!EQ39)),Отчет!EQ39,"")</f>
        <v>0</v>
      </c>
      <c r="CE33" s="21">
        <f>IF((ISNUMBER(Отчет!ER39)),Отчет!ER39,"")</f>
        <v>0</v>
      </c>
      <c r="CF33" s="21">
        <f>IF((ISNUMBER(Отчет!ES39)),Отчет!ES39,"")</f>
        <v>0</v>
      </c>
      <c r="CG33" s="21">
        <f>IF((ISNUMBER(Отчет!EZ39)),Отчет!EZ39,"")</f>
        <v>0</v>
      </c>
      <c r="CH33" s="21">
        <f>IF((ISNUMBER(Отчет!FA39)),Отчет!FA39,"")</f>
        <v>0</v>
      </c>
      <c r="CI33" s="21">
        <f>IF((ISNUMBER(Отчет!FB39)),Отчет!FB39,"")</f>
        <v>0</v>
      </c>
      <c r="CJ33" s="21">
        <f>IF((ISNUMBER(Отчет!FC39)),Отчет!FC39,"")</f>
        <v>0</v>
      </c>
      <c r="CK33" s="21">
        <f>IF((ISNUMBER(Отчет!FD39)),Отчет!FD39,"")</f>
        <v>0</v>
      </c>
      <c r="CL33" s="21">
        <f>IF((ISNUMBER(Отчет!FE39)),Отчет!FE39,"")</f>
        <v>0</v>
      </c>
      <c r="CM33" s="21">
        <f>IF((ISNUMBER(Отчет!FH39)),Отчет!FH39,"")</f>
        <v>0</v>
      </c>
      <c r="CN33" s="21">
        <f>IF((ISNUMBER(Отчет!FI39)),Отчет!FI39,"")</f>
        <v>0</v>
      </c>
      <c r="CO33" s="21">
        <f>IF((ISNUMBER(Отчет!FJ39)),Отчет!FJ39,"")</f>
        <v>0</v>
      </c>
      <c r="CP33" s="21">
        <f>IF((ISNUMBER(Отчет!FK39)),Отчет!FK39,"")</f>
        <v>0</v>
      </c>
      <c r="CQ33" s="21">
        <f>IF((ISNUMBER(Отчет!FL39)),Отчет!FL39,"")</f>
        <v>0</v>
      </c>
      <c r="CR33" s="21">
        <f>IF((ISNUMBER(Отчет!FM39)),Отчет!FM39,"")</f>
        <v>0</v>
      </c>
      <c r="CS33" s="21">
        <f>IF((ISNUMBER(Отчет!FN39)),Отчет!FN39,"")</f>
        <v>0</v>
      </c>
      <c r="CT33" s="21">
        <f>IF((ISNUMBER(Отчет!FO39)),Отчет!FO39,"")</f>
        <v>0</v>
      </c>
      <c r="CU33" s="21">
        <f>IF((ISNUMBER(Отчет!FP39)),Отчет!FP39,"")</f>
        <v>0</v>
      </c>
      <c r="CV33" s="21">
        <f>IF((ISNUMBER(Отчет!FQ39)),Отчет!FQ39,"")</f>
        <v>0</v>
      </c>
      <c r="CW33" s="21">
        <f>IF((ISNUMBER(Отчет!FR39)),Отчет!FR39,"")</f>
        <v>0</v>
      </c>
      <c r="CX33" s="21">
        <f>IF((ISNUMBER(Отчет!FS39)),Отчет!FS39,"")</f>
        <v>0</v>
      </c>
      <c r="CY33" s="21">
        <f>IF((ISNUMBER(Отчет!FT39)),Отчет!FT39,"")</f>
        <v>0</v>
      </c>
      <c r="CZ33" s="21">
        <f>IF((ISNUMBER(Отчет!FU39)),Отчет!FU39,"")</f>
        <v>0</v>
      </c>
      <c r="DA33" s="21">
        <f>IF((ISNUMBER(Отчет!FV39)),Отчет!FV39,"")</f>
        <v>0</v>
      </c>
      <c r="DB33" s="21">
        <f>IF((ISNUMBER(Отчет!FW39)),Отчет!FW39,"")</f>
        <v>0</v>
      </c>
      <c r="DC33" s="21">
        <f>IF((ISNUMBER(Отчет!FX39)),Отчет!FX39,"")</f>
        <v>0</v>
      </c>
      <c r="DD33" s="21">
        <f>IF((ISNUMBER(Отчет!FY39)),Отчет!FY39,"")</f>
        <v>0</v>
      </c>
      <c r="DE33" s="21">
        <f>IF((ISNUMBER(Отчет!FZ39)),Отчет!FZ39,"")</f>
        <v>0</v>
      </c>
      <c r="DF33" s="21">
        <f>IF((ISNUMBER(Отчет!GA39)),Отчет!GA39,"")</f>
        <v>0</v>
      </c>
      <c r="DG33" s="21">
        <f>IF((ISNUMBER(Отчет!GB39)),Отчет!GB39,"")</f>
        <v>0</v>
      </c>
      <c r="DH33" s="21">
        <f>IF((ISNUMBER(Отчет!GC39)),Отчет!GC39,"")</f>
        <v>0</v>
      </c>
      <c r="DI33" s="21">
        <f>IF((ISNUMBER(Отчет!GD39)),Отчет!GD39,"")</f>
        <v>0</v>
      </c>
      <c r="DJ33" s="21">
        <f>IF((ISNUMBER(Отчет!GE39)),Отчет!GE39,"")</f>
        <v>0</v>
      </c>
      <c r="DK33" s="21">
        <f>IF((ISNUMBER(Отчет!GF39)),Отчет!GF39,"")</f>
        <v>0</v>
      </c>
      <c r="DL33" s="21">
        <f>IF((ISNUMBER(Отчет!GI39)),Отчет!GI39,"")</f>
        <v>362</v>
      </c>
      <c r="DM33" s="21">
        <f>IF((ISNUMBER(Отчет!GJ39)),Отчет!GJ39,"")</f>
        <v>362</v>
      </c>
      <c r="DN33" s="21">
        <f>IF((ISNUMBER(Отчет!GK39)),Отчет!GK39,"")</f>
        <v>0</v>
      </c>
      <c r="DO33" s="21">
        <f>IF((ISNUMBER(Отчет!GL39)),Отчет!GL39,"")</f>
        <v>0</v>
      </c>
      <c r="DP33" s="21">
        <f>IF((ISNUMBER(Отчет!GO39)),Отчет!GO39,"")</f>
        <v>33.4</v>
      </c>
      <c r="DQ33" s="21">
        <f>IF((ISNUMBER(Отчет!GP39)),Отчет!GP39,"")</f>
        <v>33.4</v>
      </c>
      <c r="DR33" s="21">
        <f>IF((ISNUMBER(Отчет!GQ39)),Отчет!GQ39,"")</f>
        <v>0</v>
      </c>
      <c r="DS33" s="21">
        <f>IF((ISNUMBER(Отчет!GR39)),Отчет!GR39,"")</f>
        <v>0</v>
      </c>
      <c r="DT33" s="21">
        <f>IF((ISNUMBER(Отчет!GU39)),Отчет!GU39,"")</f>
        <v>0</v>
      </c>
      <c r="DU33" s="21">
        <f>IF((ISNUMBER(Отчет!GV39)),Отчет!GV39,"")</f>
        <v>0</v>
      </c>
    </row>
    <row r="34" spans="1:125" x14ac:dyDescent="0.2">
      <c r="A34" s="19">
        <v>33247</v>
      </c>
      <c r="B34" s="20" t="s">
        <v>101</v>
      </c>
      <c r="C34" s="21">
        <f>IF((ISNUMBER(Отчет!D40)),Отчет!D40,"")</f>
        <v>273</v>
      </c>
      <c r="D34" s="21">
        <f>IF((ISNUMBER(Отчет!E40)),Отчет!E40,"")</f>
        <v>273</v>
      </c>
      <c r="E34" s="21">
        <f>IF((ISNUMBER(Отчет!F40)),Отчет!F40,"")</f>
        <v>0</v>
      </c>
      <c r="F34" s="21">
        <f>IF((ISNUMBER(Отчет!G40)),Отчет!G40,"")</f>
        <v>0</v>
      </c>
      <c r="G34" s="21">
        <f>IF((ISNUMBER(Отчет!J40)),Отчет!J40,"")</f>
        <v>210</v>
      </c>
      <c r="H34" s="21">
        <f>IF((ISNUMBER(Отчет!K40)),Отчет!K40,"")</f>
        <v>210</v>
      </c>
      <c r="I34" s="21">
        <f>IF((ISNUMBER(Отчет!L40)),Отчет!L40,"")</f>
        <v>210</v>
      </c>
      <c r="J34" s="21">
        <f>IF((ISNUMBER(Отчет!O40)),Отчет!O40,"")</f>
        <v>210</v>
      </c>
      <c r="K34" s="21">
        <f>IF((ISNUMBER(Отчет!R40)),Отчет!R40,"")</f>
        <v>208</v>
      </c>
      <c r="L34" s="21">
        <f>IF((ISNUMBER(Отчет!S40)),Отчет!S40,"")</f>
        <v>208.4</v>
      </c>
      <c r="M34" s="21">
        <f>IF((ISNUMBER(Отчет!V40)),Отчет!V40,"")</f>
        <v>0</v>
      </c>
      <c r="N34" s="21">
        <f>IF((ISNUMBER(Отчет!W40)),Отчет!W40,"")</f>
        <v>0</v>
      </c>
      <c r="O34" s="21">
        <f>IF((ISNUMBER(Отчет!X40)),Отчет!X40,"")</f>
        <v>0</v>
      </c>
      <c r="P34" s="21">
        <f>IF((ISNUMBER(Отчет!Y40)),Отчет!Y40,"")</f>
        <v>0</v>
      </c>
      <c r="Q34" s="21">
        <f>IF((ISNUMBER(Отчет!Z40)),Отчет!Z40,"")</f>
        <v>0</v>
      </c>
      <c r="R34" s="21">
        <f>IF((ISNUMBER(Отчет!AA40)),Отчет!AA40,"")</f>
        <v>0</v>
      </c>
      <c r="S34" s="21">
        <f>IF((ISNUMBER(Отчет!AD40)),Отчет!AD40,"")</f>
        <v>0</v>
      </c>
      <c r="T34" s="21">
        <f>IF((ISNUMBER(Отчет!AE40)),Отчет!AE40,"")</f>
        <v>0</v>
      </c>
      <c r="U34" s="21">
        <f>IF((ISNUMBER(Отчет!AF40)),Отчет!AF40,"")</f>
        <v>0</v>
      </c>
      <c r="V34" s="21">
        <f>IF((ISNUMBER(Отчет!AG40)),Отчет!AG40,"")</f>
        <v>0</v>
      </c>
      <c r="W34" s="21">
        <f>IF((ISNUMBER(Отчет!AH40)),Отчет!AH40,"")</f>
        <v>0</v>
      </c>
      <c r="X34" s="21">
        <f>IF((ISNUMBER(Отчет!AI40)),Отчет!AI40,"")</f>
        <v>0</v>
      </c>
      <c r="Y34" s="21">
        <f>IF((ISNUMBER(Отчет!AL40)),Отчет!AL40,"")</f>
        <v>170</v>
      </c>
      <c r="Z34" s="21">
        <f>IF((ISNUMBER(Отчет!AM40)),Отчет!AM40,"")</f>
        <v>170</v>
      </c>
      <c r="AA34" s="21">
        <f>IF((ISNUMBER(Отчет!AN40)),Отчет!AN40,"")</f>
        <v>170</v>
      </c>
      <c r="AB34" s="21">
        <f>IF((ISNUMBER(Отчет!AO40)),Отчет!AO40,"")</f>
        <v>170</v>
      </c>
      <c r="AC34" s="21">
        <f>IF((ISNUMBER(Отчет!AP40)),Отчет!AP40,"")</f>
        <v>168</v>
      </c>
      <c r="AD34" s="21">
        <f>IF((ISNUMBER(Отчет!AQ40)),Отчет!AQ40,"")</f>
        <v>168.4</v>
      </c>
      <c r="AE34" s="21">
        <f>IF((ISNUMBER(Отчет!AT40)),Отчет!AT40,"")</f>
        <v>0</v>
      </c>
      <c r="AF34" s="21">
        <f>IF((ISNUMBER(Отчет!AU40)),Отчет!AU40,"")</f>
        <v>0</v>
      </c>
      <c r="AG34" s="21">
        <f>IF((ISNUMBER(Отчет!AV40)),Отчет!AV40,"")</f>
        <v>0</v>
      </c>
      <c r="AH34" s="21">
        <f>IF((ISNUMBER(Отчет!AW40)),Отчет!AW40,"")</f>
        <v>0</v>
      </c>
      <c r="AI34" s="21">
        <f>IF((ISNUMBER(Отчет!AX40)),Отчет!AX40,"")</f>
        <v>0</v>
      </c>
      <c r="AJ34" s="21">
        <f>IF((ISNUMBER(Отчет!AY40)),Отчет!AY40,"")</f>
        <v>0</v>
      </c>
      <c r="AK34" s="21">
        <f>IF((ISNUMBER(Отчет!BB40)),Отчет!BB40,"")</f>
        <v>0</v>
      </c>
      <c r="AL34" s="21">
        <f>IF((ISNUMBER(Отчет!BC40)),Отчет!BC40,"")</f>
        <v>0</v>
      </c>
      <c r="AM34" s="21">
        <f>IF((ISNUMBER(Отчет!BD40)),Отчет!BD40,"")</f>
        <v>0</v>
      </c>
      <c r="AN34" s="21">
        <f>IF((ISNUMBER(Отчет!BE40)),Отчет!BE40,"")</f>
        <v>0</v>
      </c>
      <c r="AO34" s="21">
        <f>IF((ISNUMBER(Отчет!BF40)),Отчет!BF40,"")</f>
        <v>0</v>
      </c>
      <c r="AP34" s="21">
        <f>IF((ISNUMBER(Отчет!BG40)),Отчет!BG40,"")</f>
        <v>0</v>
      </c>
      <c r="AQ34" s="21">
        <f>IF((ISNUMBER(Отчет!BJ40)),Отчет!BJ40,"")</f>
        <v>0</v>
      </c>
      <c r="AR34" s="21">
        <f>IF((ISNUMBER(Отчет!BK40)),Отчет!BK40,"")</f>
        <v>0</v>
      </c>
      <c r="AS34" s="21">
        <f>IF((ISNUMBER(Отчет!BL40)),Отчет!BL40,"")</f>
        <v>0</v>
      </c>
      <c r="AT34" s="21">
        <f>IF((ISNUMBER(Отчет!BM40)),Отчет!BM40,"")</f>
        <v>0</v>
      </c>
      <c r="AU34" s="21">
        <f>IF((ISNUMBER(Отчет!BN40)),Отчет!BN40,"")</f>
        <v>0</v>
      </c>
      <c r="AV34" s="21">
        <f>IF((ISNUMBER(Отчет!BO40)),Отчет!BO40,"")</f>
        <v>0</v>
      </c>
      <c r="AW34" s="21">
        <f>IF((ISNUMBER(Отчет!BR40)),Отчет!BR40,"")</f>
        <v>40</v>
      </c>
      <c r="AX34" s="21">
        <f>IF((ISNUMBER(Отчет!BS40)),Отчет!BS40,"")</f>
        <v>40</v>
      </c>
      <c r="AY34" s="21">
        <f>IF((ISNUMBER(Отчет!BT40)),Отчет!BT40,"")</f>
        <v>40</v>
      </c>
      <c r="AZ34" s="21">
        <f>IF((ISNUMBER(Отчет!BU40)),Отчет!BU40,"")</f>
        <v>40</v>
      </c>
      <c r="BA34" s="21">
        <f>IF((ISNUMBER(Отчет!BV40)),Отчет!BV40,"")</f>
        <v>40</v>
      </c>
      <c r="BB34" s="21">
        <f>IF((ISNUMBER(Отчет!BW40)),Отчет!BW40,"")</f>
        <v>40</v>
      </c>
      <c r="BC34" s="21">
        <f>IF((ISNUMBER(Отчет!CJ40)),Отчет!CJ40,"")</f>
        <v>0</v>
      </c>
      <c r="BD34" s="21">
        <f>IF((ISNUMBER(Отчет!CK40)),Отчет!CK40,"")</f>
        <v>0</v>
      </c>
      <c r="BE34" s="21">
        <f>IF((ISNUMBER(Отчет!CN40)),Отчет!CN40,"")</f>
        <v>0</v>
      </c>
      <c r="BF34" s="21">
        <f>IF((ISNUMBER(Отчет!CQ40)),Отчет!CQ40,"")</f>
        <v>0</v>
      </c>
      <c r="BG34" s="21">
        <f>IF((ISNUMBER(Отчет!CT40)),Отчет!CT40,"")</f>
        <v>0</v>
      </c>
      <c r="BH34" s="21">
        <f>IF((ISNUMBER(Отчет!CU40)),Отчет!CU40,"")</f>
        <v>0</v>
      </c>
      <c r="BI34" s="21">
        <f>IF((ISNUMBER(Отчет!CZ40)),Отчет!CZ40,"")</f>
        <v>0</v>
      </c>
      <c r="BJ34" s="21">
        <f>IF((ISNUMBER(Отчет!DA40)),Отчет!DA40,"")</f>
        <v>0</v>
      </c>
      <c r="BK34" s="21">
        <f>IF((ISNUMBER(Отчет!DD40)),Отчет!DD40,"")</f>
        <v>0</v>
      </c>
      <c r="BL34" s="21">
        <f>IF((ISNUMBER(Отчет!DG40)),Отчет!DG40,"")</f>
        <v>0</v>
      </c>
      <c r="BM34" s="21">
        <f>IF((ISNUMBER(Отчет!DJ40)),Отчет!DJ40,"")</f>
        <v>0</v>
      </c>
      <c r="BN34" s="21">
        <f>IF((ISNUMBER(Отчет!DK40)),Отчет!DK40,"")</f>
        <v>0</v>
      </c>
      <c r="BO34" s="21">
        <f>IF((ISNUMBER(Отчет!DP40)),Отчет!DP40,"")</f>
        <v>0</v>
      </c>
      <c r="BP34" s="21">
        <f>IF((ISNUMBER(Отчет!DQ40)),Отчет!DQ40,"")</f>
        <v>0</v>
      </c>
      <c r="BQ34" s="21">
        <f>IF((ISNUMBER(Отчет!DT40)),Отчет!DT40,"")</f>
        <v>0</v>
      </c>
      <c r="BR34" s="21">
        <f>IF((ISNUMBER(Отчет!DW40)),Отчет!DW40,"")</f>
        <v>0</v>
      </c>
      <c r="BS34" s="21">
        <f>IF((ISNUMBER(Отчет!DZ40)),Отчет!DZ40,"")</f>
        <v>0</v>
      </c>
      <c r="BT34" s="21">
        <f>IF((ISNUMBER(Отчет!EA40)),Отчет!EA40,"")</f>
        <v>0</v>
      </c>
      <c r="BU34" s="21">
        <f>IF((ISNUMBER(Отчет!ED40)),Отчет!ED40,"")</f>
        <v>0</v>
      </c>
      <c r="BV34" s="21">
        <f>IF((ISNUMBER(Отчет!EE40)),Отчет!EE40,"")</f>
        <v>0</v>
      </c>
      <c r="BW34" s="21">
        <f>IF((ISNUMBER(Отчет!EF40)),Отчет!EF40,"")</f>
        <v>10</v>
      </c>
      <c r="BX34" s="21">
        <f>IF((ISNUMBER(Отчет!EG40)),Отчет!EG40,"")</f>
        <v>10</v>
      </c>
      <c r="BY34" s="21">
        <f>IF((ISNUMBER(Отчет!EH40)),Отчет!EH40,"")</f>
        <v>32</v>
      </c>
      <c r="BZ34" s="21">
        <f>IF((ISNUMBER(Отчет!EI40)),Отчет!EI40,"")</f>
        <v>32</v>
      </c>
      <c r="CA34" s="21">
        <f>IF((ISNUMBER(Отчет!EK40)),Отчет!EK40,"")</f>
        <v>0</v>
      </c>
      <c r="CB34" s="21">
        <f>IF((ISNUMBER(Отчет!EN40)),Отчет!EN40,"")</f>
        <v>0</v>
      </c>
      <c r="CC34" s="21">
        <f>IF((ISNUMBER(Отчет!EP40)),Отчет!EP40,"")</f>
        <v>0</v>
      </c>
      <c r="CD34" s="21">
        <f>IF((ISNUMBER(Отчет!EQ40)),Отчет!EQ40,"")</f>
        <v>0</v>
      </c>
      <c r="CE34" s="21">
        <f>IF((ISNUMBER(Отчет!ER40)),Отчет!ER40,"")</f>
        <v>0</v>
      </c>
      <c r="CF34" s="21">
        <f>IF((ISNUMBER(Отчет!ES40)),Отчет!ES40,"")</f>
        <v>0</v>
      </c>
      <c r="CG34" s="21">
        <f>IF((ISNUMBER(Отчет!EZ40)),Отчет!EZ40,"")</f>
        <v>0</v>
      </c>
      <c r="CH34" s="21">
        <f>IF((ISNUMBER(Отчет!FA40)),Отчет!FA40,"")</f>
        <v>0</v>
      </c>
      <c r="CI34" s="21">
        <f>IF((ISNUMBER(Отчет!FB40)),Отчет!FB40,"")</f>
        <v>0</v>
      </c>
      <c r="CJ34" s="21">
        <f>IF((ISNUMBER(Отчет!FC40)),Отчет!FC40,"")</f>
        <v>0</v>
      </c>
      <c r="CK34" s="21">
        <f>IF((ISNUMBER(Отчет!FD40)),Отчет!FD40,"")</f>
        <v>0</v>
      </c>
      <c r="CL34" s="21">
        <f>IF((ISNUMBER(Отчет!FE40)),Отчет!FE40,"")</f>
        <v>0</v>
      </c>
      <c r="CM34" s="21">
        <f>IF((ISNUMBER(Отчет!FH40)),Отчет!FH40,"")</f>
        <v>0</v>
      </c>
      <c r="CN34" s="21">
        <f>IF((ISNUMBER(Отчет!FI40)),Отчет!FI40,"")</f>
        <v>0</v>
      </c>
      <c r="CO34" s="21">
        <f>IF((ISNUMBER(Отчет!FJ40)),Отчет!FJ40,"")</f>
        <v>0</v>
      </c>
      <c r="CP34" s="21">
        <f>IF((ISNUMBER(Отчет!FK40)),Отчет!FK40,"")</f>
        <v>0</v>
      </c>
      <c r="CQ34" s="21">
        <f>IF((ISNUMBER(Отчет!FL40)),Отчет!FL40,"")</f>
        <v>0</v>
      </c>
      <c r="CR34" s="21">
        <f>IF((ISNUMBER(Отчет!FM40)),Отчет!FM40,"")</f>
        <v>0</v>
      </c>
      <c r="CS34" s="21">
        <f>IF((ISNUMBER(Отчет!FN40)),Отчет!FN40,"")</f>
        <v>0</v>
      </c>
      <c r="CT34" s="21">
        <f>IF((ISNUMBER(Отчет!FO40)),Отчет!FO40,"")</f>
        <v>0</v>
      </c>
      <c r="CU34" s="21">
        <f>IF((ISNUMBER(Отчет!FP40)),Отчет!FP40,"")</f>
        <v>0</v>
      </c>
      <c r="CV34" s="21">
        <f>IF((ISNUMBER(Отчет!FQ40)),Отчет!FQ40,"")</f>
        <v>0</v>
      </c>
      <c r="CW34" s="21">
        <f>IF((ISNUMBER(Отчет!FR40)),Отчет!FR40,"")</f>
        <v>0</v>
      </c>
      <c r="CX34" s="21">
        <f>IF((ISNUMBER(Отчет!FS40)),Отчет!FS40,"")</f>
        <v>0</v>
      </c>
      <c r="CY34" s="21">
        <f>IF((ISNUMBER(Отчет!FT40)),Отчет!FT40,"")</f>
        <v>0</v>
      </c>
      <c r="CZ34" s="21">
        <f>IF((ISNUMBER(Отчет!FU40)),Отчет!FU40,"")</f>
        <v>0</v>
      </c>
      <c r="DA34" s="21">
        <f>IF((ISNUMBER(Отчет!FV40)),Отчет!FV40,"")</f>
        <v>0</v>
      </c>
      <c r="DB34" s="21">
        <f>IF((ISNUMBER(Отчет!FW40)),Отчет!FW40,"")</f>
        <v>0</v>
      </c>
      <c r="DC34" s="21">
        <f>IF((ISNUMBER(Отчет!FX40)),Отчет!FX40,"")</f>
        <v>0</v>
      </c>
      <c r="DD34" s="21">
        <f>IF((ISNUMBER(Отчет!FY40)),Отчет!FY40,"")</f>
        <v>0</v>
      </c>
      <c r="DE34" s="21">
        <f>IF((ISNUMBER(Отчет!FZ40)),Отчет!FZ40,"")</f>
        <v>0</v>
      </c>
      <c r="DF34" s="21">
        <f>IF((ISNUMBER(Отчет!GA40)),Отчет!GA40,"")</f>
        <v>0</v>
      </c>
      <c r="DG34" s="21">
        <f>IF((ISNUMBER(Отчет!GB40)),Отчет!GB40,"")</f>
        <v>0</v>
      </c>
      <c r="DH34" s="21">
        <f>IF((ISNUMBER(Отчет!GC40)),Отчет!GC40,"")</f>
        <v>40</v>
      </c>
      <c r="DI34" s="21">
        <f>IF((ISNUMBER(Отчет!GD40)),Отчет!GD40,"")</f>
        <v>40</v>
      </c>
      <c r="DJ34" s="21">
        <f>IF((ISNUMBER(Отчет!GE40)),Отчет!GE40,"")</f>
        <v>0</v>
      </c>
      <c r="DK34" s="21">
        <f>IF((ISNUMBER(Отчет!GF40)),Отчет!GF40,"")</f>
        <v>0</v>
      </c>
      <c r="DL34" s="21">
        <f>IF((ISNUMBER(Отчет!GI40)),Отчет!GI40,"")</f>
        <v>40</v>
      </c>
      <c r="DM34" s="21">
        <f>IF((ISNUMBER(Отчет!GJ40)),Отчет!GJ40,"")</f>
        <v>40</v>
      </c>
      <c r="DN34" s="21">
        <f>IF((ISNUMBER(Отчет!GK40)),Отчет!GK40,"")</f>
        <v>0</v>
      </c>
      <c r="DO34" s="21">
        <f>IF((ISNUMBER(Отчет!GL40)),Отчет!GL40,"")</f>
        <v>0</v>
      </c>
      <c r="DP34" s="21">
        <f>IF((ISNUMBER(Отчет!GO40)),Отчет!GO40,"")</f>
        <v>6.2</v>
      </c>
      <c r="DQ34" s="21">
        <f>IF((ISNUMBER(Отчет!GP40)),Отчет!GP40,"")</f>
        <v>6.2</v>
      </c>
      <c r="DR34" s="21">
        <f>IF((ISNUMBER(Отчет!GQ40)),Отчет!GQ40,"")</f>
        <v>1.3</v>
      </c>
      <c r="DS34" s="21">
        <f>IF((ISNUMBER(Отчет!GR40)),Отчет!GR40,"")</f>
        <v>1.3</v>
      </c>
      <c r="DT34" s="21">
        <f>IF((ISNUMBER(Отчет!GU40)),Отчет!GU40,"")</f>
        <v>0</v>
      </c>
      <c r="DU34" s="21">
        <f>IF((ISNUMBER(Отчет!GV40)),Отчет!GV40,"")</f>
        <v>0</v>
      </c>
    </row>
    <row r="35" spans="1:125" x14ac:dyDescent="0.2">
      <c r="A35" s="19">
        <v>33401</v>
      </c>
      <c r="B35" s="20" t="s">
        <v>104</v>
      </c>
      <c r="C35" s="21">
        <f>IF((ISNUMBER(Отчет!D41)),Отчет!D41,"")</f>
        <v>0</v>
      </c>
      <c r="D35" s="21">
        <f>IF((ISNUMBER(Отчет!E41)),Отчет!E41,"")</f>
        <v>0</v>
      </c>
      <c r="E35" s="21">
        <f>IF((ISNUMBER(Отчет!F41)),Отчет!F41,"")</f>
        <v>0</v>
      </c>
      <c r="F35" s="21">
        <f>IF((ISNUMBER(Отчет!G41)),Отчет!G41,"")</f>
        <v>0</v>
      </c>
      <c r="G35" s="21">
        <f>IF((ISNUMBER(Отчет!J41)),Отчет!J41,"")</f>
        <v>11049</v>
      </c>
      <c r="H35" s="21">
        <f>IF((ISNUMBER(Отчет!K41)),Отчет!K41,"")</f>
        <v>11049</v>
      </c>
      <c r="I35" s="21">
        <f>IF((ISNUMBER(Отчет!L41)),Отчет!L41,"")</f>
        <v>11049</v>
      </c>
      <c r="J35" s="21">
        <f>IF((ISNUMBER(Отчет!O41)),Отчет!O41,"")</f>
        <v>11049</v>
      </c>
      <c r="K35" s="21">
        <f>IF((ISNUMBER(Отчет!R41)),Отчет!R41,"")</f>
        <v>29155</v>
      </c>
      <c r="L35" s="21">
        <f>IF((ISNUMBER(Отчет!S41)),Отчет!S41,"")</f>
        <v>29155</v>
      </c>
      <c r="M35" s="21">
        <f>IF((ISNUMBER(Отчет!V41)),Отчет!V41,"")</f>
        <v>2904</v>
      </c>
      <c r="N35" s="21">
        <f>IF((ISNUMBER(Отчет!W41)),Отчет!W41,"")</f>
        <v>2904</v>
      </c>
      <c r="O35" s="21">
        <f>IF((ISNUMBER(Отчет!X41)),Отчет!X41,"")</f>
        <v>2904</v>
      </c>
      <c r="P35" s="21">
        <f>IF((ISNUMBER(Отчет!Y41)),Отчет!Y41,"")</f>
        <v>2904</v>
      </c>
      <c r="Q35" s="21">
        <f>IF((ISNUMBER(Отчет!Z41)),Отчет!Z41,"")</f>
        <v>8062</v>
      </c>
      <c r="R35" s="21">
        <f>IF((ISNUMBER(Отчет!AA41)),Отчет!AA41,"")</f>
        <v>8062</v>
      </c>
      <c r="S35" s="21">
        <f>IF((ISNUMBER(Отчет!AD41)),Отчет!AD41,"")</f>
        <v>1681</v>
      </c>
      <c r="T35" s="21">
        <f>IF((ISNUMBER(Отчет!AE41)),Отчет!AE41,"")</f>
        <v>1681</v>
      </c>
      <c r="U35" s="21">
        <f>IF((ISNUMBER(Отчет!AF41)),Отчет!AF41,"")</f>
        <v>1681</v>
      </c>
      <c r="V35" s="21">
        <f>IF((ISNUMBER(Отчет!AG41)),Отчет!AG41,"")</f>
        <v>1681</v>
      </c>
      <c r="W35" s="21">
        <f>IF((ISNUMBER(Отчет!AH41)),Отчет!AH41,"")</f>
        <v>4354</v>
      </c>
      <c r="X35" s="21">
        <f>IF((ISNUMBER(Отчет!AI41)),Отчет!AI41,"")</f>
        <v>4354</v>
      </c>
      <c r="Y35" s="21">
        <f>IF((ISNUMBER(Отчет!AL41)),Отчет!AL41,"")</f>
        <v>4683</v>
      </c>
      <c r="Z35" s="21">
        <f>IF((ISNUMBER(Отчет!AM41)),Отчет!AM41,"")</f>
        <v>4683</v>
      </c>
      <c r="AA35" s="21">
        <f>IF((ISNUMBER(Отчет!AN41)),Отчет!AN41,"")</f>
        <v>4683</v>
      </c>
      <c r="AB35" s="21">
        <f>IF((ISNUMBER(Отчет!AO41)),Отчет!AO41,"")</f>
        <v>4683</v>
      </c>
      <c r="AC35" s="21">
        <f>IF((ISNUMBER(Отчет!AP41)),Отчет!AP41,"")</f>
        <v>12106</v>
      </c>
      <c r="AD35" s="21">
        <f>IF((ISNUMBER(Отчет!AQ41)),Отчет!AQ41,"")</f>
        <v>12106</v>
      </c>
      <c r="AE35" s="21">
        <f>IF((ISNUMBER(Отчет!AT41)),Отчет!AT41,"")</f>
        <v>0</v>
      </c>
      <c r="AF35" s="21">
        <f>IF((ISNUMBER(Отчет!AU41)),Отчет!AU41,"")</f>
        <v>0</v>
      </c>
      <c r="AG35" s="21">
        <f>IF((ISNUMBER(Отчет!AV41)),Отчет!AV41,"")</f>
        <v>0</v>
      </c>
      <c r="AH35" s="21">
        <f>IF((ISNUMBER(Отчет!AW41)),Отчет!AW41,"")</f>
        <v>0</v>
      </c>
      <c r="AI35" s="21">
        <f>IF((ISNUMBER(Отчет!AX41)),Отчет!AX41,"")</f>
        <v>0</v>
      </c>
      <c r="AJ35" s="21">
        <f>IF((ISNUMBER(Отчет!AY41)),Отчет!AY41,"")</f>
        <v>0</v>
      </c>
      <c r="AK35" s="21">
        <f>IF((ISNUMBER(Отчет!BB41)),Отчет!BB41,"")</f>
        <v>1781</v>
      </c>
      <c r="AL35" s="21">
        <f>IF((ISNUMBER(Отчет!BC41)),Отчет!BC41,"")</f>
        <v>1781</v>
      </c>
      <c r="AM35" s="21">
        <f>IF((ISNUMBER(Отчет!BD41)),Отчет!BD41,"")</f>
        <v>1781</v>
      </c>
      <c r="AN35" s="21">
        <f>IF((ISNUMBER(Отчет!BE41)),Отчет!BE41,"")</f>
        <v>1781</v>
      </c>
      <c r="AO35" s="21">
        <f>IF((ISNUMBER(Отчет!BF41)),Отчет!BF41,"")</f>
        <v>4633</v>
      </c>
      <c r="AP35" s="21">
        <f>IF((ISNUMBER(Отчет!BG41)),Отчет!BG41,"")</f>
        <v>4633</v>
      </c>
      <c r="AQ35" s="21">
        <f>IF((ISNUMBER(Отчет!BJ41)),Отчет!BJ41,"")</f>
        <v>0</v>
      </c>
      <c r="AR35" s="21">
        <f>IF((ISNUMBER(Отчет!BK41)),Отчет!BK41,"")</f>
        <v>0</v>
      </c>
      <c r="AS35" s="21">
        <f>IF((ISNUMBER(Отчет!BL41)),Отчет!BL41,"")</f>
        <v>0</v>
      </c>
      <c r="AT35" s="21">
        <f>IF((ISNUMBER(Отчет!BM41)),Отчет!BM41,"")</f>
        <v>0</v>
      </c>
      <c r="AU35" s="21">
        <f>IF((ISNUMBER(Отчет!BN41)),Отчет!BN41,"")</f>
        <v>0</v>
      </c>
      <c r="AV35" s="21">
        <f>IF((ISNUMBER(Отчет!BO41)),Отчет!BO41,"")</f>
        <v>0</v>
      </c>
      <c r="AW35" s="21">
        <f>IF((ISNUMBER(Отчет!BR41)),Отчет!BR41,"")</f>
        <v>0</v>
      </c>
      <c r="AX35" s="21">
        <f>IF((ISNUMBER(Отчет!BS41)),Отчет!BS41,"")</f>
        <v>0</v>
      </c>
      <c r="AY35" s="21">
        <f>IF((ISNUMBER(Отчет!BT41)),Отчет!BT41,"")</f>
        <v>0</v>
      </c>
      <c r="AZ35" s="21">
        <f>IF((ISNUMBER(Отчет!BU41)),Отчет!BU41,"")</f>
        <v>0</v>
      </c>
      <c r="BA35" s="21">
        <f>IF((ISNUMBER(Отчет!BV41)),Отчет!BV41,"")</f>
        <v>0</v>
      </c>
      <c r="BB35" s="21">
        <f>IF((ISNUMBER(Отчет!BW41)),Отчет!BW41,"")</f>
        <v>0</v>
      </c>
      <c r="BC35" s="21">
        <f>IF((ISNUMBER(Отчет!CJ41)),Отчет!CJ41,"")</f>
        <v>0</v>
      </c>
      <c r="BD35" s="21">
        <f>IF((ISNUMBER(Отчет!CK41)),Отчет!CK41,"")</f>
        <v>0</v>
      </c>
      <c r="BE35" s="21">
        <f>IF((ISNUMBER(Отчет!CN41)),Отчет!CN41,"")</f>
        <v>0</v>
      </c>
      <c r="BF35" s="21">
        <f>IF((ISNUMBER(Отчет!CQ41)),Отчет!CQ41,"")</f>
        <v>0</v>
      </c>
      <c r="BG35" s="21">
        <f>IF((ISNUMBER(Отчет!CT41)),Отчет!CT41,"")</f>
        <v>0</v>
      </c>
      <c r="BH35" s="21">
        <f>IF((ISNUMBER(Отчет!CU41)),Отчет!CU41,"")</f>
        <v>0</v>
      </c>
      <c r="BI35" s="21">
        <f>IF((ISNUMBER(Отчет!CZ41)),Отчет!CZ41,"")</f>
        <v>0</v>
      </c>
      <c r="BJ35" s="21">
        <f>IF((ISNUMBER(Отчет!DA41)),Отчет!DA41,"")</f>
        <v>0</v>
      </c>
      <c r="BK35" s="21">
        <f>IF((ISNUMBER(Отчет!DD41)),Отчет!DD41,"")</f>
        <v>0</v>
      </c>
      <c r="BL35" s="21">
        <f>IF((ISNUMBER(Отчет!DG41)),Отчет!DG41,"")</f>
        <v>0</v>
      </c>
      <c r="BM35" s="21">
        <f>IF((ISNUMBER(Отчет!DJ41)),Отчет!DJ41,"")</f>
        <v>0</v>
      </c>
      <c r="BN35" s="21">
        <f>IF((ISNUMBER(Отчет!DK41)),Отчет!DK41,"")</f>
        <v>0</v>
      </c>
      <c r="BO35" s="21">
        <f>IF((ISNUMBER(Отчет!DP41)),Отчет!DP41,"")</f>
        <v>0</v>
      </c>
      <c r="BP35" s="21">
        <f>IF((ISNUMBER(Отчет!DQ41)),Отчет!DQ41,"")</f>
        <v>0</v>
      </c>
      <c r="BQ35" s="21">
        <f>IF((ISNUMBER(Отчет!DT41)),Отчет!DT41,"")</f>
        <v>0</v>
      </c>
      <c r="BR35" s="21">
        <f>IF((ISNUMBER(Отчет!DW41)),Отчет!DW41,"")</f>
        <v>0</v>
      </c>
      <c r="BS35" s="21">
        <f>IF((ISNUMBER(Отчет!DZ41)),Отчет!DZ41,"")</f>
        <v>0</v>
      </c>
      <c r="BT35" s="21">
        <f>IF((ISNUMBER(Отчет!EA41)),Отчет!EA41,"")</f>
        <v>0</v>
      </c>
      <c r="BU35" s="21">
        <f>IF((ISNUMBER(Отчет!ED41)),Отчет!ED41,"")</f>
        <v>0</v>
      </c>
      <c r="BV35" s="21">
        <f>IF((ISNUMBER(Отчет!EE41)),Отчет!EE41,"")</f>
        <v>0</v>
      </c>
      <c r="BW35" s="21">
        <f>IF((ISNUMBER(Отчет!EF41)),Отчет!EF41,"")</f>
        <v>2222</v>
      </c>
      <c r="BX35" s="21">
        <f>IF((ISNUMBER(Отчет!EG41)),Отчет!EG41,"")</f>
        <v>2222</v>
      </c>
      <c r="BY35" s="21">
        <f>IF((ISNUMBER(Отчет!EH41)),Отчет!EH41,"")</f>
        <v>4627</v>
      </c>
      <c r="BZ35" s="21">
        <f>IF((ISNUMBER(Отчет!EI41)),Отчет!EI41,"")</f>
        <v>4627</v>
      </c>
      <c r="CA35" s="21">
        <f>IF((ISNUMBER(Отчет!EK41)),Отчет!EK41,"")</f>
        <v>3650</v>
      </c>
      <c r="CB35" s="21">
        <f>IF((ISNUMBER(Отчет!EN41)),Отчет!EN41,"")</f>
        <v>3650</v>
      </c>
      <c r="CC35" s="21">
        <f>IF((ISNUMBER(Отчет!EP41)),Отчет!EP41,"")</f>
        <v>3650</v>
      </c>
      <c r="CD35" s="21">
        <f>IF((ISNUMBER(Отчет!EQ41)),Отчет!EQ41,"")</f>
        <v>3650</v>
      </c>
      <c r="CE35" s="21">
        <f>IF((ISNUMBER(Отчет!ER41)),Отчет!ER41,"")</f>
        <v>3650</v>
      </c>
      <c r="CF35" s="21">
        <f>IF((ISNUMBER(Отчет!ES41)),Отчет!ES41,"")</f>
        <v>3650</v>
      </c>
      <c r="CG35" s="21">
        <f>IF((ISNUMBER(Отчет!EZ41)),Отчет!EZ41,"")</f>
        <v>896</v>
      </c>
      <c r="CH35" s="21">
        <f>IF((ISNUMBER(Отчет!FA41)),Отчет!FA41,"")</f>
        <v>896</v>
      </c>
      <c r="CI35" s="21">
        <f>IF((ISNUMBER(Отчет!FB41)),Отчет!FB41,"")</f>
        <v>0</v>
      </c>
      <c r="CJ35" s="21">
        <f>IF((ISNUMBER(Отчет!FC41)),Отчет!FC41,"")</f>
        <v>0</v>
      </c>
      <c r="CK35" s="21">
        <f>IF((ISNUMBER(Отчет!FD41)),Отчет!FD41,"")</f>
        <v>2057</v>
      </c>
      <c r="CL35" s="21">
        <f>IF((ISNUMBER(Отчет!FE41)),Отчет!FE41,"")</f>
        <v>2057</v>
      </c>
      <c r="CM35" s="21">
        <f>IF((ISNUMBER(Отчет!FH41)),Отчет!FH41,"")</f>
        <v>0</v>
      </c>
      <c r="CN35" s="21">
        <f>IF((ISNUMBER(Отчет!FI41)),Отчет!FI41,"")</f>
        <v>0</v>
      </c>
      <c r="CO35" s="21">
        <f>IF((ISNUMBER(Отчет!FJ41)),Отчет!FJ41,"")</f>
        <v>0</v>
      </c>
      <c r="CP35" s="21">
        <f>IF((ISNUMBER(Отчет!FK41)),Отчет!FK41,"")</f>
        <v>0</v>
      </c>
      <c r="CQ35" s="21">
        <f>IF((ISNUMBER(Отчет!FL41)),Отчет!FL41,"")</f>
        <v>0</v>
      </c>
      <c r="CR35" s="21">
        <f>IF((ISNUMBER(Отчет!FM41)),Отчет!FM41,"")</f>
        <v>0</v>
      </c>
      <c r="CS35" s="21">
        <f>IF((ISNUMBER(Отчет!FN41)),Отчет!FN41,"")</f>
        <v>0</v>
      </c>
      <c r="CT35" s="21">
        <f>IF((ISNUMBER(Отчет!FO41)),Отчет!FO41,"")</f>
        <v>0</v>
      </c>
      <c r="CU35" s="21">
        <f>IF((ISNUMBER(Отчет!FP41)),Отчет!FP41,"")</f>
        <v>0</v>
      </c>
      <c r="CV35" s="21">
        <f>IF((ISNUMBER(Отчет!FQ41)),Отчет!FQ41,"")</f>
        <v>0</v>
      </c>
      <c r="CW35" s="21">
        <f>IF((ISNUMBER(Отчет!FR41)),Отчет!FR41,"")</f>
        <v>0</v>
      </c>
      <c r="CX35" s="21">
        <f>IF((ISNUMBER(Отчет!FS41)),Отчет!FS41,"")</f>
        <v>0</v>
      </c>
      <c r="CY35" s="21">
        <f>IF((ISNUMBER(Отчет!FT41)),Отчет!FT41,"")</f>
        <v>0</v>
      </c>
      <c r="CZ35" s="21">
        <f>IF((ISNUMBER(Отчет!FU41)),Отчет!FU41,"")</f>
        <v>0</v>
      </c>
      <c r="DA35" s="21">
        <f>IF((ISNUMBER(Отчет!FV41)),Отчет!FV41,"")</f>
        <v>0</v>
      </c>
      <c r="DB35" s="21">
        <f>IF((ISNUMBER(Отчет!FW41)),Отчет!FW41,"")</f>
        <v>0</v>
      </c>
      <c r="DC35" s="21">
        <f>IF((ISNUMBER(Отчет!FX41)),Отчет!FX41,"")</f>
        <v>0</v>
      </c>
      <c r="DD35" s="21">
        <f>IF((ISNUMBER(Отчет!FY41)),Отчет!FY41,"")</f>
        <v>0</v>
      </c>
      <c r="DE35" s="21">
        <f>IF((ISNUMBER(Отчет!FZ41)),Отчет!FZ41,"")</f>
        <v>0</v>
      </c>
      <c r="DF35" s="21">
        <f>IF((ISNUMBER(Отчет!GA41)),Отчет!GA41,"")</f>
        <v>0</v>
      </c>
      <c r="DG35" s="21">
        <f>IF((ISNUMBER(Отчет!GB41)),Отчет!GB41,"")</f>
        <v>0</v>
      </c>
      <c r="DH35" s="21">
        <f>IF((ISNUMBER(Отчет!GC41)),Отчет!GC41,"")</f>
        <v>0</v>
      </c>
      <c r="DI35" s="21">
        <f>IF((ISNUMBER(Отчет!GD41)),Отчет!GD41,"")</f>
        <v>0</v>
      </c>
      <c r="DJ35" s="21">
        <f>IF((ISNUMBER(Отчет!GE41)),Отчет!GE41,"")</f>
        <v>0</v>
      </c>
      <c r="DK35" s="21">
        <f>IF((ISNUMBER(Отчет!GF41)),Отчет!GF41,"")</f>
        <v>0</v>
      </c>
      <c r="DL35" s="21">
        <f>IF((ISNUMBER(Отчет!GI41)),Отчет!GI41,"")</f>
        <v>577</v>
      </c>
      <c r="DM35" s="21">
        <f>IF((ISNUMBER(Отчет!GJ41)),Отчет!GJ41,"")</f>
        <v>577</v>
      </c>
      <c r="DN35" s="21">
        <f>IF((ISNUMBER(Отчет!GK41)),Отчет!GK41,"")</f>
        <v>0</v>
      </c>
      <c r="DO35" s="21">
        <f>IF((ISNUMBER(Отчет!GL41)),Отчет!GL41,"")</f>
        <v>0</v>
      </c>
      <c r="DP35" s="21">
        <f>IF((ISNUMBER(Отчет!GO41)),Отчет!GO41,"")</f>
        <v>105</v>
      </c>
      <c r="DQ35" s="21">
        <f>IF((ISNUMBER(Отчет!GP41)),Отчет!GP41,"")</f>
        <v>105</v>
      </c>
      <c r="DR35" s="21">
        <f>IF((ISNUMBER(Отчет!GQ41)),Отчет!GQ41,"")</f>
        <v>0</v>
      </c>
      <c r="DS35" s="21">
        <f>IF((ISNUMBER(Отчет!GR41)),Отчет!GR41,"")</f>
        <v>0</v>
      </c>
      <c r="DT35" s="21">
        <f>IF((ISNUMBER(Отчет!GU41)),Отчет!GU41,"")</f>
        <v>0</v>
      </c>
      <c r="DU35" s="21">
        <f>IF((ISNUMBER(Отчет!GV41)),Отчет!GV41,"")</f>
        <v>0</v>
      </c>
    </row>
    <row r="36" spans="1:125" x14ac:dyDescent="0.2">
      <c r="A36" s="19">
        <v>33210</v>
      </c>
      <c r="B36" s="20" t="s">
        <v>71</v>
      </c>
      <c r="C36" s="21">
        <f>IF((ISNUMBER(Отчет!D43)),Отчет!D43,"")</f>
        <v>397</v>
      </c>
      <c r="D36" s="21">
        <f>IF((ISNUMBER(Отчет!E43)),Отчет!E43,"")</f>
        <v>397</v>
      </c>
      <c r="E36" s="21">
        <f>IF((ISNUMBER(Отчет!F43)),Отчет!F43,"")</f>
        <v>0</v>
      </c>
      <c r="F36" s="21">
        <f>IF((ISNUMBER(Отчет!G43)),Отчет!G43,"")</f>
        <v>0</v>
      </c>
      <c r="G36" s="21">
        <f>IF((ISNUMBER(Отчет!J43)),Отчет!J43,"")</f>
        <v>6468</v>
      </c>
      <c r="H36" s="21">
        <f>IF((ISNUMBER(Отчет!K43)),Отчет!K43,"")</f>
        <v>5785</v>
      </c>
      <c r="I36" s="21">
        <f>IF((ISNUMBER(Отчет!L43)),Отчет!L43,"")</f>
        <v>6468</v>
      </c>
      <c r="J36" s="21">
        <f>IF((ISNUMBER(Отчет!O43)),Отчет!O43,"")</f>
        <v>5785</v>
      </c>
      <c r="K36" s="21">
        <f>IF((ISNUMBER(Отчет!R43)),Отчет!R43,"")</f>
        <v>8590</v>
      </c>
      <c r="L36" s="21">
        <f>IF((ISNUMBER(Отчет!S43)),Отчет!S43,"")</f>
        <v>7630</v>
      </c>
      <c r="M36" s="21">
        <f>IF((ISNUMBER(Отчет!V43)),Отчет!V43,"")</f>
        <v>1751</v>
      </c>
      <c r="N36" s="21">
        <f>IF((ISNUMBER(Отчет!W43)),Отчет!W43,"")</f>
        <v>1601</v>
      </c>
      <c r="O36" s="21">
        <f>IF((ISNUMBER(Отчет!X43)),Отчет!X43,"")</f>
        <v>1751</v>
      </c>
      <c r="P36" s="21">
        <f>IF((ISNUMBER(Отчет!Y43)),Отчет!Y43,"")</f>
        <v>1601</v>
      </c>
      <c r="Q36" s="21">
        <f>IF((ISNUMBER(Отчет!Z43)),Отчет!Z43,"")</f>
        <v>2407</v>
      </c>
      <c r="R36" s="21">
        <f>IF((ISNUMBER(Отчет!AA43)),Отчет!AA43,"")</f>
        <v>2127</v>
      </c>
      <c r="S36" s="21">
        <f>IF((ISNUMBER(Отчет!AD43)),Отчет!AD43,"")</f>
        <v>2030</v>
      </c>
      <c r="T36" s="21">
        <f>IF((ISNUMBER(Отчет!AE43)),Отчет!AE43,"")</f>
        <v>1797</v>
      </c>
      <c r="U36" s="21">
        <f>IF((ISNUMBER(Отчет!AF43)),Отчет!AF43,"")</f>
        <v>2030</v>
      </c>
      <c r="V36" s="21">
        <f>IF((ISNUMBER(Отчет!AG43)),Отчет!AG43,"")</f>
        <v>1797</v>
      </c>
      <c r="W36" s="21">
        <f>IF((ISNUMBER(Отчет!AH43)),Отчет!AH43,"")</f>
        <v>2931</v>
      </c>
      <c r="X36" s="21">
        <f>IF((ISNUMBER(Отчет!AI43)),Отчет!AI43,"")</f>
        <v>2641</v>
      </c>
      <c r="Y36" s="21">
        <f>IF((ISNUMBER(Отчет!AL43)),Отчет!AL43,"")</f>
        <v>350</v>
      </c>
      <c r="Z36" s="21">
        <f>IF((ISNUMBER(Отчет!AM43)),Отчет!AM43,"")</f>
        <v>350</v>
      </c>
      <c r="AA36" s="21">
        <f>IF((ISNUMBER(Отчет!AN43)),Отчет!AN43,"")</f>
        <v>350</v>
      </c>
      <c r="AB36" s="21">
        <f>IF((ISNUMBER(Отчет!AO43)),Отчет!AO43,"")</f>
        <v>350</v>
      </c>
      <c r="AC36" s="21">
        <f>IF((ISNUMBER(Отчет!AP43)),Отчет!AP43,"")</f>
        <v>475</v>
      </c>
      <c r="AD36" s="21">
        <f>IF((ISNUMBER(Отчет!AQ43)),Отчет!AQ43,"")</f>
        <v>475</v>
      </c>
      <c r="AE36" s="21">
        <f>IF((ISNUMBER(Отчет!AT43)),Отчет!AT43,"")</f>
        <v>67</v>
      </c>
      <c r="AF36" s="21">
        <f>IF((ISNUMBER(Отчет!AU43)),Отчет!AU43,"")</f>
        <v>67</v>
      </c>
      <c r="AG36" s="21">
        <f>IF((ISNUMBER(Отчет!AV43)),Отчет!AV43,"")</f>
        <v>67</v>
      </c>
      <c r="AH36" s="21">
        <f>IF((ISNUMBER(Отчет!AW43)),Отчет!AW43,"")</f>
        <v>67</v>
      </c>
      <c r="AI36" s="21">
        <f>IF((ISNUMBER(Отчет!AX43)),Отчет!AX43,"")</f>
        <v>149</v>
      </c>
      <c r="AJ36" s="21">
        <f>IF((ISNUMBER(Отчет!AY43)),Отчет!AY43,"")</f>
        <v>149</v>
      </c>
      <c r="AK36" s="21">
        <f>IF((ISNUMBER(Отчет!BB43)),Отчет!BB43,"")</f>
        <v>1868</v>
      </c>
      <c r="AL36" s="21">
        <f>IF((ISNUMBER(Отчет!BC43)),Отчет!BC43,"")</f>
        <v>1868</v>
      </c>
      <c r="AM36" s="21">
        <f>IF((ISNUMBER(Отчет!BD43)),Отчет!BD43,"")</f>
        <v>1868</v>
      </c>
      <c r="AN36" s="21">
        <f>IF((ISNUMBER(Отчет!BE43)),Отчет!BE43,"")</f>
        <v>1868</v>
      </c>
      <c r="AO36" s="21">
        <f>IF((ISNUMBER(Отчет!BF43)),Отчет!BF43,"")</f>
        <v>2058</v>
      </c>
      <c r="AP36" s="21">
        <f>IF((ISNUMBER(Отчет!BG43)),Отчет!BG43,"")</f>
        <v>2058</v>
      </c>
      <c r="AQ36" s="21">
        <f>IF((ISNUMBER(Отчет!BJ43)),Отчет!BJ43,"")</f>
        <v>0</v>
      </c>
      <c r="AR36" s="21">
        <f>IF((ISNUMBER(Отчет!BK43)),Отчет!BK43,"")</f>
        <v>0</v>
      </c>
      <c r="AS36" s="21">
        <f>IF((ISNUMBER(Отчет!BL43)),Отчет!BL43,"")</f>
        <v>0</v>
      </c>
      <c r="AT36" s="21">
        <f>IF((ISNUMBER(Отчет!BM43)),Отчет!BM43,"")</f>
        <v>0</v>
      </c>
      <c r="AU36" s="21">
        <f>IF((ISNUMBER(Отчет!BN43)),Отчет!BN43,"")</f>
        <v>0</v>
      </c>
      <c r="AV36" s="21">
        <f>IF((ISNUMBER(Отчет!BO43)),Отчет!BO43,"")</f>
        <v>0</v>
      </c>
      <c r="AW36" s="21">
        <f>IF((ISNUMBER(Отчет!BR43)),Отчет!BR43,"")</f>
        <v>402</v>
      </c>
      <c r="AX36" s="21">
        <f>IF((ISNUMBER(Отчет!BS43)),Отчет!BS43,"")</f>
        <v>102</v>
      </c>
      <c r="AY36" s="21">
        <f>IF((ISNUMBER(Отчет!BT43)),Отчет!BT43,"")</f>
        <v>402</v>
      </c>
      <c r="AZ36" s="21">
        <f>IF((ISNUMBER(Отчет!BU43)),Отчет!BU43,"")</f>
        <v>102</v>
      </c>
      <c r="BA36" s="21">
        <f>IF((ISNUMBER(Отчет!BV43)),Отчет!BV43,"")</f>
        <v>570</v>
      </c>
      <c r="BB36" s="21">
        <f>IF((ISNUMBER(Отчет!BW43)),Отчет!BW43,"")</f>
        <v>180</v>
      </c>
      <c r="BC36" s="21">
        <f>IF((ISNUMBER(Отчет!CJ43)),Отчет!CJ43,"")</f>
        <v>0</v>
      </c>
      <c r="BD36" s="21">
        <f>IF((ISNUMBER(Отчет!CK43)),Отчет!CK43,"")</f>
        <v>0</v>
      </c>
      <c r="BE36" s="21">
        <f>IF((ISNUMBER(Отчет!CN43)),Отчет!CN43,"")</f>
        <v>0</v>
      </c>
      <c r="BF36" s="21">
        <f>IF((ISNUMBER(Отчет!CQ43)),Отчет!CQ43,"")</f>
        <v>0</v>
      </c>
      <c r="BG36" s="21">
        <f>IF((ISNUMBER(Отчет!CT43)),Отчет!CT43,"")</f>
        <v>0</v>
      </c>
      <c r="BH36" s="21">
        <f>IF((ISNUMBER(Отчет!CU43)),Отчет!CU43,"")</f>
        <v>0</v>
      </c>
      <c r="BI36" s="21">
        <f>IF((ISNUMBER(Отчет!CZ43)),Отчет!CZ43,"")</f>
        <v>0</v>
      </c>
      <c r="BJ36" s="21">
        <f>IF((ISNUMBER(Отчет!DA43)),Отчет!DA43,"")</f>
        <v>0</v>
      </c>
      <c r="BK36" s="21">
        <f>IF((ISNUMBER(Отчет!DD43)),Отчет!DD43,"")</f>
        <v>0</v>
      </c>
      <c r="BL36" s="21">
        <f>IF((ISNUMBER(Отчет!DG43)),Отчет!DG43,"")</f>
        <v>0</v>
      </c>
      <c r="BM36" s="21">
        <f>IF((ISNUMBER(Отчет!DJ43)),Отчет!DJ43,"")</f>
        <v>0</v>
      </c>
      <c r="BN36" s="21">
        <f>IF((ISNUMBER(Отчет!DK43)),Отчет!DK43,"")</f>
        <v>0</v>
      </c>
      <c r="BO36" s="21">
        <f>IF((ISNUMBER(Отчет!DP43)),Отчет!DP43,"")</f>
        <v>0</v>
      </c>
      <c r="BP36" s="21">
        <f>IF((ISNUMBER(Отчет!DQ43)),Отчет!DQ43,"")</f>
        <v>0</v>
      </c>
      <c r="BQ36" s="21">
        <f>IF((ISNUMBER(Отчет!DT43)),Отчет!DT43,"")</f>
        <v>0</v>
      </c>
      <c r="BR36" s="21">
        <f>IF((ISNUMBER(Отчет!DW43)),Отчет!DW43,"")</f>
        <v>0</v>
      </c>
      <c r="BS36" s="21">
        <f>IF((ISNUMBER(Отчет!DZ43)),Отчет!DZ43,"")</f>
        <v>0</v>
      </c>
      <c r="BT36" s="21">
        <f>IF((ISNUMBER(Отчет!EA43)),Отчет!EA43,"")</f>
        <v>0</v>
      </c>
      <c r="BU36" s="21">
        <f>IF((ISNUMBER(Отчет!ED43)),Отчет!ED43,"")</f>
        <v>0</v>
      </c>
      <c r="BV36" s="21">
        <f>IF((ISNUMBER(Отчет!EE43)),Отчет!EE43,"")</f>
        <v>0</v>
      </c>
      <c r="BW36" s="21">
        <f>IF((ISNUMBER(Отчет!EF43)),Отчет!EF43,"")</f>
        <v>0</v>
      </c>
      <c r="BX36" s="21">
        <f>IF((ISNUMBER(Отчет!EG43)),Отчет!EG43,"")</f>
        <v>0</v>
      </c>
      <c r="BY36" s="21">
        <f>IF((ISNUMBER(Отчет!EH43)),Отчет!EH43,"")</f>
        <v>205</v>
      </c>
      <c r="BZ36" s="21">
        <f>IF((ISNUMBER(Отчет!EI43)),Отчет!EI43,"")</f>
        <v>205</v>
      </c>
      <c r="CA36" s="21">
        <f>IF((ISNUMBER(Отчет!EK43)),Отчет!EK43,"")</f>
        <v>0</v>
      </c>
      <c r="CB36" s="21">
        <f>IF((ISNUMBER(Отчет!EN43)),Отчет!EN43,"")</f>
        <v>0</v>
      </c>
      <c r="CC36" s="21">
        <f>IF((ISNUMBER(Отчет!EP43)),Отчет!EP43,"")</f>
        <v>0</v>
      </c>
      <c r="CD36" s="21">
        <f>IF((ISNUMBER(Отчет!EQ43)),Отчет!EQ43,"")</f>
        <v>0</v>
      </c>
      <c r="CE36" s="21">
        <f>IF((ISNUMBER(Отчет!ER43)),Отчет!ER43,"")</f>
        <v>0</v>
      </c>
      <c r="CF36" s="21">
        <f>IF((ISNUMBER(Отчет!ES43)),Отчет!ES43,"")</f>
        <v>0</v>
      </c>
      <c r="CG36" s="21">
        <f>IF((ISNUMBER(Отчет!EZ43)),Отчет!EZ43,"")</f>
        <v>50</v>
      </c>
      <c r="CH36" s="21">
        <f>IF((ISNUMBER(Отчет!FA43)),Отчет!FA43,"")</f>
        <v>50</v>
      </c>
      <c r="CI36" s="21">
        <f>IF((ISNUMBER(Отчет!FB43)),Отчет!FB43,"")</f>
        <v>0</v>
      </c>
      <c r="CJ36" s="21">
        <f>IF((ISNUMBER(Отчет!FC43)),Отчет!FC43,"")</f>
        <v>0</v>
      </c>
      <c r="CK36" s="21">
        <f>IF((ISNUMBER(Отчет!FD43)),Отчет!FD43,"")</f>
        <v>390</v>
      </c>
      <c r="CL36" s="21">
        <f>IF((ISNUMBER(Отчет!FE43)),Отчет!FE43,"")</f>
        <v>90</v>
      </c>
      <c r="CM36" s="21">
        <f>IF((ISNUMBER(Отчет!FH43)),Отчет!FH43,"")</f>
        <v>0</v>
      </c>
      <c r="CN36" s="21">
        <f>IF((ISNUMBER(Отчет!FI43)),Отчет!FI43,"")</f>
        <v>0</v>
      </c>
      <c r="CO36" s="21">
        <f>IF((ISNUMBER(Отчет!FJ43)),Отчет!FJ43,"")</f>
        <v>0</v>
      </c>
      <c r="CP36" s="21">
        <f>IF((ISNUMBER(Отчет!FK43)),Отчет!FK43,"")</f>
        <v>0</v>
      </c>
      <c r="CQ36" s="21">
        <f>IF((ISNUMBER(Отчет!FL43)),Отчет!FL43,"")</f>
        <v>0</v>
      </c>
      <c r="CR36" s="21">
        <f>IF((ISNUMBER(Отчет!FM43)),Отчет!FM43,"")</f>
        <v>0</v>
      </c>
      <c r="CS36" s="21">
        <f>IF((ISNUMBER(Отчет!FN43)),Отчет!FN43,"")</f>
        <v>0</v>
      </c>
      <c r="CT36" s="21">
        <f>IF((ISNUMBER(Отчет!FO43)),Отчет!FO43,"")</f>
        <v>0</v>
      </c>
      <c r="CU36" s="21">
        <f>IF((ISNUMBER(Отчет!FP43)),Отчет!FP43,"")</f>
        <v>0</v>
      </c>
      <c r="CV36" s="21">
        <f>IF((ISNUMBER(Отчет!FQ43)),Отчет!FQ43,"")</f>
        <v>0</v>
      </c>
      <c r="CW36" s="21">
        <f>IF((ISNUMBER(Отчет!FR43)),Отчет!FR43,"")</f>
        <v>0</v>
      </c>
      <c r="CX36" s="21">
        <f>IF((ISNUMBER(Отчет!FS43)),Отчет!FS43,"")</f>
        <v>0</v>
      </c>
      <c r="CY36" s="21">
        <f>IF((ISNUMBER(Отчет!FT43)),Отчет!FT43,"")</f>
        <v>0</v>
      </c>
      <c r="CZ36" s="21">
        <f>IF((ISNUMBER(Отчет!FU43)),Отчет!FU43,"")</f>
        <v>0</v>
      </c>
      <c r="DA36" s="21">
        <f>IF((ISNUMBER(Отчет!FV43)),Отчет!FV43,"")</f>
        <v>0</v>
      </c>
      <c r="DB36" s="21">
        <f>IF((ISNUMBER(Отчет!FW43)),Отчет!FW43,"")</f>
        <v>0</v>
      </c>
      <c r="DC36" s="21">
        <f>IF((ISNUMBER(Отчет!FX43)),Отчет!FX43,"")</f>
        <v>0</v>
      </c>
      <c r="DD36" s="21">
        <f>IF((ISNUMBER(Отчет!FY43)),Отчет!FY43,"")</f>
        <v>0</v>
      </c>
      <c r="DE36" s="21">
        <f>IF((ISNUMBER(Отчет!FZ43)),Отчет!FZ43,"")</f>
        <v>0</v>
      </c>
      <c r="DF36" s="21">
        <f>IF((ISNUMBER(Отчет!GA43)),Отчет!GA43,"")</f>
        <v>0</v>
      </c>
      <c r="DG36" s="21">
        <f>IF((ISNUMBER(Отчет!GB43)),Отчет!GB43,"")</f>
        <v>0</v>
      </c>
      <c r="DH36" s="21">
        <f>IF((ISNUMBER(Отчет!GC43)),Отчет!GC43,"")</f>
        <v>303</v>
      </c>
      <c r="DI36" s="21">
        <f>IF((ISNUMBER(Отчет!GD43)),Отчет!GD43,"")</f>
        <v>0</v>
      </c>
      <c r="DJ36" s="21">
        <f>IF((ISNUMBER(Отчет!GE43)),Отчет!GE43,"")</f>
        <v>0</v>
      </c>
      <c r="DK36" s="21">
        <f>IF((ISNUMBER(Отчет!GF43)),Отчет!GF43,"")</f>
        <v>0</v>
      </c>
      <c r="DL36" s="21">
        <f>IF((ISNUMBER(Отчет!GI43)),Отчет!GI43,"")</f>
        <v>303</v>
      </c>
      <c r="DM36" s="21">
        <f>IF((ISNUMBER(Отчет!GJ43)),Отчет!GJ43,"")</f>
        <v>0</v>
      </c>
      <c r="DN36" s="21">
        <f>IF((ISNUMBER(Отчет!GK43)),Отчет!GK43,"")</f>
        <v>0</v>
      </c>
      <c r="DO36" s="21">
        <f>IF((ISNUMBER(Отчет!GL43)),Отчет!GL43,"")</f>
        <v>0</v>
      </c>
      <c r="DP36" s="21">
        <f>IF((ISNUMBER(Отчет!GO43)),Отчет!GO43,"")</f>
        <v>18</v>
      </c>
      <c r="DQ36" s="21">
        <f>IF((ISNUMBER(Отчет!GP43)),Отчет!GP43,"")</f>
        <v>0</v>
      </c>
      <c r="DR36" s="21">
        <f>IF((ISNUMBER(Отчет!GQ43)),Отчет!GQ43,"")</f>
        <v>0</v>
      </c>
      <c r="DS36" s="21">
        <f>IF((ISNUMBER(Отчет!GR43)),Отчет!GR43,"")</f>
        <v>0</v>
      </c>
      <c r="DT36" s="21">
        <f>IF((ISNUMBER(Отчет!GU43)),Отчет!GU43,"")</f>
        <v>0</v>
      </c>
      <c r="DU36" s="21">
        <f>IF((ISNUMBER(Отчет!GV43)),Отчет!GV43,"")</f>
        <v>0</v>
      </c>
    </row>
    <row r="37" spans="1:125" x14ac:dyDescent="0.2">
      <c r="A37" s="19">
        <v>33216</v>
      </c>
      <c r="B37" s="20" t="s">
        <v>74</v>
      </c>
      <c r="C37" s="21">
        <f>IF((ISNUMBER(Отчет!D44)),Отчет!D44,"")</f>
        <v>0</v>
      </c>
      <c r="D37" s="21">
        <f>IF((ISNUMBER(Отчет!E44)),Отчет!E44,"")</f>
        <v>0</v>
      </c>
      <c r="E37" s="21">
        <f>IF((ISNUMBER(Отчет!F44)),Отчет!F44,"")</f>
        <v>0</v>
      </c>
      <c r="F37" s="21">
        <f>IF((ISNUMBER(Отчет!G44)),Отчет!G44,"")</f>
        <v>0</v>
      </c>
      <c r="G37" s="21">
        <f>IF((ISNUMBER(Отчет!J44)),Отчет!J44,"")</f>
        <v>0</v>
      </c>
      <c r="H37" s="21">
        <f>IF((ISNUMBER(Отчет!K44)),Отчет!K44,"")</f>
        <v>0</v>
      </c>
      <c r="I37" s="21">
        <f>IF((ISNUMBER(Отчет!L44)),Отчет!L44,"")</f>
        <v>0</v>
      </c>
      <c r="J37" s="21">
        <f>IF((ISNUMBER(Отчет!O44)),Отчет!O44,"")</f>
        <v>0</v>
      </c>
      <c r="K37" s="21">
        <f>IF((ISNUMBER(Отчет!R44)),Отчет!R44,"")</f>
        <v>0</v>
      </c>
      <c r="L37" s="21">
        <f>IF((ISNUMBER(Отчет!S44)),Отчет!S44,"")</f>
        <v>0</v>
      </c>
      <c r="M37" s="21">
        <f>IF((ISNUMBER(Отчет!V44)),Отчет!V44,"")</f>
        <v>0</v>
      </c>
      <c r="N37" s="21">
        <f>IF((ISNUMBER(Отчет!W44)),Отчет!W44,"")</f>
        <v>0</v>
      </c>
      <c r="O37" s="21">
        <f>IF((ISNUMBER(Отчет!X44)),Отчет!X44,"")</f>
        <v>0</v>
      </c>
      <c r="P37" s="21">
        <f>IF((ISNUMBER(Отчет!Y44)),Отчет!Y44,"")</f>
        <v>0</v>
      </c>
      <c r="Q37" s="21">
        <f>IF((ISNUMBER(Отчет!Z44)),Отчет!Z44,"")</f>
        <v>0</v>
      </c>
      <c r="R37" s="21">
        <f>IF((ISNUMBER(Отчет!AA44)),Отчет!AA44,"")</f>
        <v>0</v>
      </c>
      <c r="S37" s="21">
        <f>IF((ISNUMBER(Отчет!AD44)),Отчет!AD44,"")</f>
        <v>0</v>
      </c>
      <c r="T37" s="21">
        <f>IF((ISNUMBER(Отчет!AE44)),Отчет!AE44,"")</f>
        <v>0</v>
      </c>
      <c r="U37" s="21">
        <f>IF((ISNUMBER(Отчет!AF44)),Отчет!AF44,"")</f>
        <v>0</v>
      </c>
      <c r="V37" s="21">
        <f>IF((ISNUMBER(Отчет!AG44)),Отчет!AG44,"")</f>
        <v>0</v>
      </c>
      <c r="W37" s="21">
        <f>IF((ISNUMBER(Отчет!AH44)),Отчет!AH44,"")</f>
        <v>0</v>
      </c>
      <c r="X37" s="21">
        <f>IF((ISNUMBER(Отчет!AI44)),Отчет!AI44,"")</f>
        <v>0</v>
      </c>
      <c r="Y37" s="21">
        <f>IF((ISNUMBER(Отчет!AL44)),Отчет!AL44,"")</f>
        <v>0</v>
      </c>
      <c r="Z37" s="21">
        <f>IF((ISNUMBER(Отчет!AM44)),Отчет!AM44,"")</f>
        <v>0</v>
      </c>
      <c r="AA37" s="21">
        <f>IF((ISNUMBER(Отчет!AN44)),Отчет!AN44,"")</f>
        <v>0</v>
      </c>
      <c r="AB37" s="21">
        <f>IF((ISNUMBER(Отчет!AO44)),Отчет!AO44,"")</f>
        <v>0</v>
      </c>
      <c r="AC37" s="21">
        <f>IF((ISNUMBER(Отчет!AP44)),Отчет!AP44,"")</f>
        <v>0</v>
      </c>
      <c r="AD37" s="21">
        <f>IF((ISNUMBER(Отчет!AQ44)),Отчет!AQ44,"")</f>
        <v>0</v>
      </c>
      <c r="AE37" s="21">
        <f>IF((ISNUMBER(Отчет!AT44)),Отчет!AT44,"")</f>
        <v>0</v>
      </c>
      <c r="AF37" s="21">
        <f>IF((ISNUMBER(Отчет!AU44)),Отчет!AU44,"")</f>
        <v>0</v>
      </c>
      <c r="AG37" s="21">
        <f>IF((ISNUMBER(Отчет!AV44)),Отчет!AV44,"")</f>
        <v>0</v>
      </c>
      <c r="AH37" s="21">
        <f>IF((ISNUMBER(Отчет!AW44)),Отчет!AW44,"")</f>
        <v>0</v>
      </c>
      <c r="AI37" s="21">
        <f>IF((ISNUMBER(Отчет!AX44)),Отчет!AX44,"")</f>
        <v>0</v>
      </c>
      <c r="AJ37" s="21">
        <f>IF((ISNUMBER(Отчет!AY44)),Отчет!AY44,"")</f>
        <v>0</v>
      </c>
      <c r="AK37" s="21">
        <f>IF((ISNUMBER(Отчет!BB44)),Отчет!BB44,"")</f>
        <v>0</v>
      </c>
      <c r="AL37" s="21">
        <f>IF((ISNUMBER(Отчет!BC44)),Отчет!BC44,"")</f>
        <v>0</v>
      </c>
      <c r="AM37" s="21">
        <f>IF((ISNUMBER(Отчет!BD44)),Отчет!BD44,"")</f>
        <v>0</v>
      </c>
      <c r="AN37" s="21">
        <f>IF((ISNUMBER(Отчет!BE44)),Отчет!BE44,"")</f>
        <v>0</v>
      </c>
      <c r="AO37" s="21">
        <f>IF((ISNUMBER(Отчет!BF44)),Отчет!BF44,"")</f>
        <v>0</v>
      </c>
      <c r="AP37" s="21">
        <f>IF((ISNUMBER(Отчет!BG44)),Отчет!BG44,"")</f>
        <v>0</v>
      </c>
      <c r="AQ37" s="21">
        <f>IF((ISNUMBER(Отчет!BJ44)),Отчет!BJ44,"")</f>
        <v>0</v>
      </c>
      <c r="AR37" s="21">
        <f>IF((ISNUMBER(Отчет!BK44)),Отчет!BK44,"")</f>
        <v>0</v>
      </c>
      <c r="AS37" s="21">
        <f>IF((ISNUMBER(Отчет!BL44)),Отчет!BL44,"")</f>
        <v>0</v>
      </c>
      <c r="AT37" s="21">
        <f>IF((ISNUMBER(Отчет!BM44)),Отчет!BM44,"")</f>
        <v>0</v>
      </c>
      <c r="AU37" s="21">
        <f>IF((ISNUMBER(Отчет!BN44)),Отчет!BN44,"")</f>
        <v>0</v>
      </c>
      <c r="AV37" s="21">
        <f>IF((ISNUMBER(Отчет!BO44)),Отчет!BO44,"")</f>
        <v>0</v>
      </c>
      <c r="AW37" s="21">
        <f>IF((ISNUMBER(Отчет!BR44)),Отчет!BR44,"")</f>
        <v>0</v>
      </c>
      <c r="AX37" s="21">
        <f>IF((ISNUMBER(Отчет!BS44)),Отчет!BS44,"")</f>
        <v>0</v>
      </c>
      <c r="AY37" s="21">
        <f>IF((ISNUMBER(Отчет!BT44)),Отчет!BT44,"")</f>
        <v>0</v>
      </c>
      <c r="AZ37" s="21">
        <f>IF((ISNUMBER(Отчет!BU44)),Отчет!BU44,"")</f>
        <v>0</v>
      </c>
      <c r="BA37" s="21">
        <f>IF((ISNUMBER(Отчет!BV44)),Отчет!BV44,"")</f>
        <v>0</v>
      </c>
      <c r="BB37" s="21">
        <f>IF((ISNUMBER(Отчет!BW44)),Отчет!BW44,"")</f>
        <v>0</v>
      </c>
      <c r="BC37" s="21">
        <f>IF((ISNUMBER(Отчет!CJ44)),Отчет!CJ44,"")</f>
        <v>0</v>
      </c>
      <c r="BD37" s="21">
        <f>IF((ISNUMBER(Отчет!CK44)),Отчет!CK44,"")</f>
        <v>0</v>
      </c>
      <c r="BE37" s="21">
        <f>IF((ISNUMBER(Отчет!CN44)),Отчет!CN44,"")</f>
        <v>0</v>
      </c>
      <c r="BF37" s="21">
        <f>IF((ISNUMBER(Отчет!CQ44)),Отчет!CQ44,"")</f>
        <v>0</v>
      </c>
      <c r="BG37" s="21">
        <f>IF((ISNUMBER(Отчет!CT44)),Отчет!CT44,"")</f>
        <v>0</v>
      </c>
      <c r="BH37" s="21">
        <f>IF((ISNUMBER(Отчет!CU44)),Отчет!CU44,"")</f>
        <v>0</v>
      </c>
      <c r="BI37" s="21">
        <f>IF((ISNUMBER(Отчет!CZ44)),Отчет!CZ44,"")</f>
        <v>0</v>
      </c>
      <c r="BJ37" s="21">
        <f>IF((ISNUMBER(Отчет!DA44)),Отчет!DA44,"")</f>
        <v>0</v>
      </c>
      <c r="BK37" s="21">
        <f>IF((ISNUMBER(Отчет!DD44)),Отчет!DD44,"")</f>
        <v>0</v>
      </c>
      <c r="BL37" s="21">
        <f>IF((ISNUMBER(Отчет!DG44)),Отчет!DG44,"")</f>
        <v>0</v>
      </c>
      <c r="BM37" s="21">
        <f>IF((ISNUMBER(Отчет!DJ44)),Отчет!DJ44,"")</f>
        <v>0</v>
      </c>
      <c r="BN37" s="21">
        <f>IF((ISNUMBER(Отчет!DK44)),Отчет!DK44,"")</f>
        <v>0</v>
      </c>
      <c r="BO37" s="21">
        <f>IF((ISNUMBER(Отчет!DP44)),Отчет!DP44,"")</f>
        <v>0</v>
      </c>
      <c r="BP37" s="21">
        <f>IF((ISNUMBER(Отчет!DQ44)),Отчет!DQ44,"")</f>
        <v>0</v>
      </c>
      <c r="BQ37" s="21">
        <f>IF((ISNUMBER(Отчет!DT44)),Отчет!DT44,"")</f>
        <v>0</v>
      </c>
      <c r="BR37" s="21">
        <f>IF((ISNUMBER(Отчет!DW44)),Отчет!DW44,"")</f>
        <v>0</v>
      </c>
      <c r="BS37" s="21">
        <f>IF((ISNUMBER(Отчет!DZ44)),Отчет!DZ44,"")</f>
        <v>0</v>
      </c>
      <c r="BT37" s="21">
        <f>IF((ISNUMBER(Отчет!EA44)),Отчет!EA44,"")</f>
        <v>0</v>
      </c>
      <c r="BU37" s="21">
        <f>IF((ISNUMBER(Отчет!ED44)),Отчет!ED44,"")</f>
        <v>0</v>
      </c>
      <c r="BV37" s="21">
        <f>IF((ISNUMBER(Отчет!EE44)),Отчет!EE44,"")</f>
        <v>0</v>
      </c>
      <c r="BW37" s="21">
        <f>IF((ISNUMBER(Отчет!EF44)),Отчет!EF44,"")</f>
        <v>0</v>
      </c>
      <c r="BX37" s="21">
        <f>IF((ISNUMBER(Отчет!EG44)),Отчет!EG44,"")</f>
        <v>0</v>
      </c>
      <c r="BY37" s="21">
        <f>IF((ISNUMBER(Отчет!EH44)),Отчет!EH44,"")</f>
        <v>0</v>
      </c>
      <c r="BZ37" s="21">
        <f>IF((ISNUMBER(Отчет!EI44)),Отчет!EI44,"")</f>
        <v>0</v>
      </c>
      <c r="CA37" s="21">
        <f>IF((ISNUMBER(Отчет!EK44)),Отчет!EK44,"")</f>
        <v>0</v>
      </c>
      <c r="CB37" s="21">
        <f>IF((ISNUMBER(Отчет!EN44)),Отчет!EN44,"")</f>
        <v>0</v>
      </c>
      <c r="CC37" s="21">
        <f>IF((ISNUMBER(Отчет!EP44)),Отчет!EP44,"")</f>
        <v>0</v>
      </c>
      <c r="CD37" s="21">
        <f>IF((ISNUMBER(Отчет!EQ44)),Отчет!EQ44,"")</f>
        <v>0</v>
      </c>
      <c r="CE37" s="21">
        <f>IF((ISNUMBER(Отчет!ER44)),Отчет!ER44,"")</f>
        <v>0</v>
      </c>
      <c r="CF37" s="21">
        <f>IF((ISNUMBER(Отчет!ES44)),Отчет!ES44,"")</f>
        <v>0</v>
      </c>
      <c r="CG37" s="21">
        <f>IF((ISNUMBER(Отчет!EZ44)),Отчет!EZ44,"")</f>
        <v>0</v>
      </c>
      <c r="CH37" s="21">
        <f>IF((ISNUMBER(Отчет!FA44)),Отчет!FA44,"")</f>
        <v>0</v>
      </c>
      <c r="CI37" s="21">
        <f>IF((ISNUMBER(Отчет!FB44)),Отчет!FB44,"")</f>
        <v>0</v>
      </c>
      <c r="CJ37" s="21">
        <f>IF((ISNUMBER(Отчет!FC44)),Отчет!FC44,"")</f>
        <v>0</v>
      </c>
      <c r="CK37" s="21">
        <f>IF((ISNUMBER(Отчет!FD44)),Отчет!FD44,"")</f>
        <v>0</v>
      </c>
      <c r="CL37" s="21">
        <f>IF((ISNUMBER(Отчет!FE44)),Отчет!FE44,"")</f>
        <v>0</v>
      </c>
      <c r="CM37" s="21">
        <f>IF((ISNUMBER(Отчет!FH44)),Отчет!FH44,"")</f>
        <v>0</v>
      </c>
      <c r="CN37" s="21">
        <f>IF((ISNUMBER(Отчет!FI44)),Отчет!FI44,"")</f>
        <v>0</v>
      </c>
      <c r="CO37" s="21">
        <f>IF((ISNUMBER(Отчет!FJ44)),Отчет!FJ44,"")</f>
        <v>0</v>
      </c>
      <c r="CP37" s="21">
        <f>IF((ISNUMBER(Отчет!FK44)),Отчет!FK44,"")</f>
        <v>0</v>
      </c>
      <c r="CQ37" s="21">
        <f>IF((ISNUMBER(Отчет!FL44)),Отчет!FL44,"")</f>
        <v>0</v>
      </c>
      <c r="CR37" s="21">
        <f>IF((ISNUMBER(Отчет!FM44)),Отчет!FM44,"")</f>
        <v>0</v>
      </c>
      <c r="CS37" s="21">
        <f>IF((ISNUMBER(Отчет!FN44)),Отчет!FN44,"")</f>
        <v>0</v>
      </c>
      <c r="CT37" s="21">
        <f>IF((ISNUMBER(Отчет!FO44)),Отчет!FO44,"")</f>
        <v>0</v>
      </c>
      <c r="CU37" s="21">
        <f>IF((ISNUMBER(Отчет!FP44)),Отчет!FP44,"")</f>
        <v>0</v>
      </c>
      <c r="CV37" s="21">
        <f>IF((ISNUMBER(Отчет!FQ44)),Отчет!FQ44,"")</f>
        <v>0</v>
      </c>
      <c r="CW37" s="21">
        <f>IF((ISNUMBER(Отчет!FR44)),Отчет!FR44,"")</f>
        <v>0</v>
      </c>
      <c r="CX37" s="21">
        <f>IF((ISNUMBER(Отчет!FS44)),Отчет!FS44,"")</f>
        <v>0</v>
      </c>
      <c r="CY37" s="21">
        <f>IF((ISNUMBER(Отчет!FT44)),Отчет!FT44,"")</f>
        <v>0</v>
      </c>
      <c r="CZ37" s="21">
        <f>IF((ISNUMBER(Отчет!FU44)),Отчет!FU44,"")</f>
        <v>0</v>
      </c>
      <c r="DA37" s="21">
        <f>IF((ISNUMBER(Отчет!FV44)),Отчет!FV44,"")</f>
        <v>0</v>
      </c>
      <c r="DB37" s="21">
        <f>IF((ISNUMBER(Отчет!FW44)),Отчет!FW44,"")</f>
        <v>0</v>
      </c>
      <c r="DC37" s="21">
        <f>IF((ISNUMBER(Отчет!FX44)),Отчет!FX44,"")</f>
        <v>0</v>
      </c>
      <c r="DD37" s="21">
        <f>IF((ISNUMBER(Отчет!FY44)),Отчет!FY44,"")</f>
        <v>0</v>
      </c>
      <c r="DE37" s="21">
        <f>IF((ISNUMBER(Отчет!FZ44)),Отчет!FZ44,"")</f>
        <v>0</v>
      </c>
      <c r="DF37" s="21">
        <f>IF((ISNUMBER(Отчет!GA44)),Отчет!GA44,"")</f>
        <v>0</v>
      </c>
      <c r="DG37" s="21">
        <f>IF((ISNUMBER(Отчет!GB44)),Отчет!GB44,"")</f>
        <v>0</v>
      </c>
      <c r="DH37" s="21">
        <f>IF((ISNUMBER(Отчет!GC44)),Отчет!GC44,"")</f>
        <v>0</v>
      </c>
      <c r="DI37" s="21">
        <f>IF((ISNUMBER(Отчет!GD44)),Отчет!GD44,"")</f>
        <v>0</v>
      </c>
      <c r="DJ37" s="21">
        <f>IF((ISNUMBER(Отчет!GE44)),Отчет!GE44,"")</f>
        <v>0</v>
      </c>
      <c r="DK37" s="21">
        <f>IF((ISNUMBER(Отчет!GF44)),Отчет!GF44,"")</f>
        <v>0</v>
      </c>
      <c r="DL37" s="21">
        <f>IF((ISNUMBER(Отчет!GI44)),Отчет!GI44,"")</f>
        <v>0</v>
      </c>
      <c r="DM37" s="21">
        <f>IF((ISNUMBER(Отчет!GJ44)),Отчет!GJ44,"")</f>
        <v>0</v>
      </c>
      <c r="DN37" s="21">
        <f>IF((ISNUMBER(Отчет!GK44)),Отчет!GK44,"")</f>
        <v>0</v>
      </c>
      <c r="DO37" s="21">
        <f>IF((ISNUMBER(Отчет!GL44)),Отчет!GL44,"")</f>
        <v>0</v>
      </c>
      <c r="DP37" s="21">
        <f>IF((ISNUMBER(Отчет!GO44)),Отчет!GO44,"")</f>
        <v>0</v>
      </c>
      <c r="DQ37" s="21">
        <f>IF((ISNUMBER(Отчет!GP44)),Отчет!GP44,"")</f>
        <v>0</v>
      </c>
      <c r="DR37" s="21">
        <f>IF((ISNUMBER(Отчет!GQ44)),Отчет!GQ44,"")</f>
        <v>0</v>
      </c>
      <c r="DS37" s="21">
        <f>IF((ISNUMBER(Отчет!GR44)),Отчет!GR44,"")</f>
        <v>0</v>
      </c>
      <c r="DT37" s="21">
        <f>IF((ISNUMBER(Отчет!GU44)),Отчет!GU44,"")</f>
        <v>0</v>
      </c>
      <c r="DU37" s="21">
        <f>IF((ISNUMBER(Отчет!GV44)),Отчет!GV44,"")</f>
        <v>0</v>
      </c>
    </row>
    <row r="38" spans="1:125" x14ac:dyDescent="0.2">
      <c r="A38" s="19">
        <v>33217</v>
      </c>
      <c r="B38" s="20" t="s">
        <v>75</v>
      </c>
      <c r="C38" s="21">
        <f>IF((ISNUMBER(Отчет!D45)),Отчет!D45,"")</f>
        <v>0</v>
      </c>
      <c r="D38" s="21">
        <f>IF((ISNUMBER(Отчет!E45)),Отчет!E45,"")</f>
        <v>0</v>
      </c>
      <c r="E38" s="21">
        <f>IF((ISNUMBER(Отчет!F45)),Отчет!F45,"")</f>
        <v>0</v>
      </c>
      <c r="F38" s="21">
        <f>IF((ISNUMBER(Отчет!G45)),Отчет!G45,"")</f>
        <v>0</v>
      </c>
      <c r="G38" s="21">
        <f>IF((ISNUMBER(Отчет!J45)),Отчет!J45,"")</f>
        <v>2056</v>
      </c>
      <c r="H38" s="21">
        <f>IF((ISNUMBER(Отчет!K45)),Отчет!K45,"")</f>
        <v>2036</v>
      </c>
      <c r="I38" s="21">
        <f>IF((ISNUMBER(Отчет!L45)),Отчет!L45,"")</f>
        <v>2056</v>
      </c>
      <c r="J38" s="21">
        <f>IF((ISNUMBER(Отчет!O45)),Отчет!O45,"")</f>
        <v>2036</v>
      </c>
      <c r="K38" s="21">
        <f>IF((ISNUMBER(Отчет!R45)),Отчет!R45,"")</f>
        <v>2494</v>
      </c>
      <c r="L38" s="21">
        <f>IF((ISNUMBER(Отчет!S45)),Отчет!S45,"")</f>
        <v>2474</v>
      </c>
      <c r="M38" s="21">
        <f>IF((ISNUMBER(Отчет!V45)),Отчет!V45,"")</f>
        <v>50</v>
      </c>
      <c r="N38" s="21">
        <f>IF((ISNUMBER(Отчет!W45)),Отчет!W45,"")</f>
        <v>50</v>
      </c>
      <c r="O38" s="21">
        <f>IF((ISNUMBER(Отчет!X45)),Отчет!X45,"")</f>
        <v>50</v>
      </c>
      <c r="P38" s="21">
        <f>IF((ISNUMBER(Отчет!Y45)),Отчет!Y45,"")</f>
        <v>50</v>
      </c>
      <c r="Q38" s="21">
        <f>IF((ISNUMBER(Отчет!Z45)),Отчет!Z45,"")</f>
        <v>90</v>
      </c>
      <c r="R38" s="21">
        <f>IF((ISNUMBER(Отчет!AA45)),Отчет!AA45,"")</f>
        <v>90</v>
      </c>
      <c r="S38" s="21">
        <f>IF((ISNUMBER(Отчет!AD45)),Отчет!AD45,"")</f>
        <v>638</v>
      </c>
      <c r="T38" s="21">
        <f>IF((ISNUMBER(Отчет!AE45)),Отчет!AE45,"")</f>
        <v>638</v>
      </c>
      <c r="U38" s="21">
        <f>IF((ISNUMBER(Отчет!AF45)),Отчет!AF45,"")</f>
        <v>638</v>
      </c>
      <c r="V38" s="21">
        <f>IF((ISNUMBER(Отчет!AG45)),Отчет!AG45,"")</f>
        <v>638</v>
      </c>
      <c r="W38" s="21">
        <f>IF((ISNUMBER(Отчет!AH45)),Отчет!AH45,"")</f>
        <v>677</v>
      </c>
      <c r="X38" s="21">
        <f>IF((ISNUMBER(Отчет!AI45)),Отчет!AI45,"")</f>
        <v>677</v>
      </c>
      <c r="Y38" s="21">
        <f>IF((ISNUMBER(Отчет!AL45)),Отчет!AL45,"")</f>
        <v>1118</v>
      </c>
      <c r="Z38" s="21">
        <f>IF((ISNUMBER(Отчет!AM45)),Отчет!AM45,"")</f>
        <v>1098</v>
      </c>
      <c r="AA38" s="21">
        <f>IF((ISNUMBER(Отчет!AN45)),Отчет!AN45,"")</f>
        <v>1118</v>
      </c>
      <c r="AB38" s="21">
        <f>IF((ISNUMBER(Отчет!AO45)),Отчет!AO45,"")</f>
        <v>1098</v>
      </c>
      <c r="AC38" s="21">
        <f>IF((ISNUMBER(Отчет!AP45)),Отчет!AP45,"")</f>
        <v>1485</v>
      </c>
      <c r="AD38" s="21">
        <f>IF((ISNUMBER(Отчет!AQ45)),Отчет!AQ45,"")</f>
        <v>1465</v>
      </c>
      <c r="AE38" s="21">
        <f>IF((ISNUMBER(Отчет!AT45)),Отчет!AT45,"")</f>
        <v>0</v>
      </c>
      <c r="AF38" s="21">
        <f>IF((ISNUMBER(Отчет!AU45)),Отчет!AU45,"")</f>
        <v>0</v>
      </c>
      <c r="AG38" s="21">
        <f>IF((ISNUMBER(Отчет!AV45)),Отчет!AV45,"")</f>
        <v>0</v>
      </c>
      <c r="AH38" s="21">
        <f>IF((ISNUMBER(Отчет!AW45)),Отчет!AW45,"")</f>
        <v>0</v>
      </c>
      <c r="AI38" s="21">
        <f>IF((ISNUMBER(Отчет!AX45)),Отчет!AX45,"")</f>
        <v>0</v>
      </c>
      <c r="AJ38" s="21">
        <f>IF((ISNUMBER(Отчет!AY45)),Отчет!AY45,"")</f>
        <v>0</v>
      </c>
      <c r="AK38" s="21">
        <f>IF((ISNUMBER(Отчет!BB45)),Отчет!BB45,"")</f>
        <v>0</v>
      </c>
      <c r="AL38" s="21">
        <f>IF((ISNUMBER(Отчет!BC45)),Отчет!BC45,"")</f>
        <v>0</v>
      </c>
      <c r="AM38" s="21">
        <f>IF((ISNUMBER(Отчет!BD45)),Отчет!BD45,"")</f>
        <v>0</v>
      </c>
      <c r="AN38" s="21">
        <f>IF((ISNUMBER(Отчет!BE45)),Отчет!BE45,"")</f>
        <v>0</v>
      </c>
      <c r="AO38" s="21">
        <f>IF((ISNUMBER(Отчет!BF45)),Отчет!BF45,"")</f>
        <v>0</v>
      </c>
      <c r="AP38" s="21">
        <f>IF((ISNUMBER(Отчет!BG45)),Отчет!BG45,"")</f>
        <v>0</v>
      </c>
      <c r="AQ38" s="21">
        <f>IF((ISNUMBER(Отчет!BJ45)),Отчет!BJ45,"")</f>
        <v>0</v>
      </c>
      <c r="AR38" s="21">
        <f>IF((ISNUMBER(Отчет!BK45)),Отчет!BK45,"")</f>
        <v>0</v>
      </c>
      <c r="AS38" s="21">
        <f>IF((ISNUMBER(Отчет!BL45)),Отчет!BL45,"")</f>
        <v>0</v>
      </c>
      <c r="AT38" s="21">
        <f>IF((ISNUMBER(Отчет!BM45)),Отчет!BM45,"")</f>
        <v>0</v>
      </c>
      <c r="AU38" s="21">
        <f>IF((ISNUMBER(Отчет!BN45)),Отчет!BN45,"")</f>
        <v>0</v>
      </c>
      <c r="AV38" s="21">
        <f>IF((ISNUMBER(Отчет!BO45)),Отчет!BO45,"")</f>
        <v>0</v>
      </c>
      <c r="AW38" s="21">
        <f>IF((ISNUMBER(Отчет!BR45)),Отчет!BR45,"")</f>
        <v>250</v>
      </c>
      <c r="AX38" s="21">
        <f>IF((ISNUMBER(Отчет!BS45)),Отчет!BS45,"")</f>
        <v>250</v>
      </c>
      <c r="AY38" s="21">
        <f>IF((ISNUMBER(Отчет!BT45)),Отчет!BT45,"")</f>
        <v>250</v>
      </c>
      <c r="AZ38" s="21">
        <f>IF((ISNUMBER(Отчет!BU45)),Отчет!BU45,"")</f>
        <v>250</v>
      </c>
      <c r="BA38" s="21">
        <f>IF((ISNUMBER(Отчет!BV45)),Отчет!BV45,"")</f>
        <v>242</v>
      </c>
      <c r="BB38" s="21">
        <f>IF((ISNUMBER(Отчет!BW45)),Отчет!BW45,"")</f>
        <v>242</v>
      </c>
      <c r="BC38" s="21">
        <f>IF((ISNUMBER(Отчет!CJ45)),Отчет!CJ45,"")</f>
        <v>0</v>
      </c>
      <c r="BD38" s="21">
        <f>IF((ISNUMBER(Отчет!CK45)),Отчет!CK45,"")</f>
        <v>0</v>
      </c>
      <c r="BE38" s="21">
        <f>IF((ISNUMBER(Отчет!CN45)),Отчет!CN45,"")</f>
        <v>0</v>
      </c>
      <c r="BF38" s="21">
        <f>IF((ISNUMBER(Отчет!CQ45)),Отчет!CQ45,"")</f>
        <v>0</v>
      </c>
      <c r="BG38" s="21">
        <f>IF((ISNUMBER(Отчет!CT45)),Отчет!CT45,"")</f>
        <v>0</v>
      </c>
      <c r="BH38" s="21">
        <f>IF((ISNUMBER(Отчет!CU45)),Отчет!CU45,"")</f>
        <v>0</v>
      </c>
      <c r="BI38" s="21">
        <f>IF((ISNUMBER(Отчет!CZ45)),Отчет!CZ45,"")</f>
        <v>0</v>
      </c>
      <c r="BJ38" s="21">
        <f>IF((ISNUMBER(Отчет!DA45)),Отчет!DA45,"")</f>
        <v>0</v>
      </c>
      <c r="BK38" s="21">
        <f>IF((ISNUMBER(Отчет!DD45)),Отчет!DD45,"")</f>
        <v>0</v>
      </c>
      <c r="BL38" s="21">
        <f>IF((ISNUMBER(Отчет!DG45)),Отчет!DG45,"")</f>
        <v>0</v>
      </c>
      <c r="BM38" s="21">
        <f>IF((ISNUMBER(Отчет!DJ45)),Отчет!DJ45,"")</f>
        <v>0</v>
      </c>
      <c r="BN38" s="21">
        <f>IF((ISNUMBER(Отчет!DK45)),Отчет!DK45,"")</f>
        <v>0</v>
      </c>
      <c r="BO38" s="21">
        <f>IF((ISNUMBER(Отчет!DP45)),Отчет!DP45,"")</f>
        <v>0</v>
      </c>
      <c r="BP38" s="21">
        <f>IF((ISNUMBER(Отчет!DQ45)),Отчет!DQ45,"")</f>
        <v>0</v>
      </c>
      <c r="BQ38" s="21">
        <f>IF((ISNUMBER(Отчет!DT45)),Отчет!DT45,"")</f>
        <v>0</v>
      </c>
      <c r="BR38" s="21">
        <f>IF((ISNUMBER(Отчет!DW45)),Отчет!DW45,"")</f>
        <v>0</v>
      </c>
      <c r="BS38" s="21">
        <f>IF((ISNUMBER(Отчет!DZ45)),Отчет!DZ45,"")</f>
        <v>0</v>
      </c>
      <c r="BT38" s="21">
        <f>IF((ISNUMBER(Отчет!EA45)),Отчет!EA45,"")</f>
        <v>0</v>
      </c>
      <c r="BU38" s="21">
        <f>IF((ISNUMBER(Отчет!ED45)),Отчет!ED45,"")</f>
        <v>0</v>
      </c>
      <c r="BV38" s="21">
        <f>IF((ISNUMBER(Отчет!EE45)),Отчет!EE45,"")</f>
        <v>0</v>
      </c>
      <c r="BW38" s="21">
        <f>IF((ISNUMBER(Отчет!EF45)),Отчет!EF45,"")</f>
        <v>410</v>
      </c>
      <c r="BX38" s="21">
        <f>IF((ISNUMBER(Отчет!EG45)),Отчет!EG45,"")</f>
        <v>410</v>
      </c>
      <c r="BY38" s="21">
        <f>IF((ISNUMBER(Отчет!EH45)),Отчет!EH45,"")</f>
        <v>891</v>
      </c>
      <c r="BZ38" s="21">
        <f>IF((ISNUMBER(Отчет!EI45)),Отчет!EI45,"")</f>
        <v>891</v>
      </c>
      <c r="CA38" s="21">
        <f>IF((ISNUMBER(Отчет!EK45)),Отчет!EK45,"")</f>
        <v>0</v>
      </c>
      <c r="CB38" s="21">
        <f>IF((ISNUMBER(Отчет!EN45)),Отчет!EN45,"")</f>
        <v>0</v>
      </c>
      <c r="CC38" s="21">
        <f>IF((ISNUMBER(Отчет!EP45)),Отчет!EP45,"")</f>
        <v>0</v>
      </c>
      <c r="CD38" s="21">
        <f>IF((ISNUMBER(Отчет!EQ45)),Отчет!EQ45,"")</f>
        <v>0</v>
      </c>
      <c r="CE38" s="21">
        <f>IF((ISNUMBER(Отчет!ER45)),Отчет!ER45,"")</f>
        <v>0</v>
      </c>
      <c r="CF38" s="21">
        <f>IF((ISNUMBER(Отчет!ES45)),Отчет!ES45,"")</f>
        <v>0</v>
      </c>
      <c r="CG38" s="21">
        <f>IF((ISNUMBER(Отчет!EZ45)),Отчет!EZ45,"")</f>
        <v>0</v>
      </c>
      <c r="CH38" s="21">
        <f>IF((ISNUMBER(Отчет!FA45)),Отчет!FA45,"")</f>
        <v>0</v>
      </c>
      <c r="CI38" s="21">
        <f>IF((ISNUMBER(Отчет!FB45)),Отчет!FB45,"")</f>
        <v>0</v>
      </c>
      <c r="CJ38" s="21">
        <f>IF((ISNUMBER(Отчет!FC45)),Отчет!FC45,"")</f>
        <v>0</v>
      </c>
      <c r="CK38" s="21">
        <f>IF((ISNUMBER(Отчет!FD45)),Отчет!FD45,"")</f>
        <v>0</v>
      </c>
      <c r="CL38" s="21">
        <f>IF((ISNUMBER(Отчет!FE45)),Отчет!FE45,"")</f>
        <v>0</v>
      </c>
      <c r="CM38" s="21">
        <f>IF((ISNUMBER(Отчет!FH45)),Отчет!FH45,"")</f>
        <v>0</v>
      </c>
      <c r="CN38" s="21">
        <f>IF((ISNUMBER(Отчет!FI45)),Отчет!FI45,"")</f>
        <v>0</v>
      </c>
      <c r="CO38" s="21">
        <f>IF((ISNUMBER(Отчет!FJ45)),Отчет!FJ45,"")</f>
        <v>0</v>
      </c>
      <c r="CP38" s="21">
        <f>IF((ISNUMBER(Отчет!FK45)),Отчет!FK45,"")</f>
        <v>0</v>
      </c>
      <c r="CQ38" s="21">
        <f>IF((ISNUMBER(Отчет!FL45)),Отчет!FL45,"")</f>
        <v>0</v>
      </c>
      <c r="CR38" s="21">
        <f>IF((ISNUMBER(Отчет!FM45)),Отчет!FM45,"")</f>
        <v>0</v>
      </c>
      <c r="CS38" s="21">
        <f>IF((ISNUMBER(Отчет!FN45)),Отчет!FN45,"")</f>
        <v>0</v>
      </c>
      <c r="CT38" s="21">
        <f>IF((ISNUMBER(Отчет!FO45)),Отчет!FO45,"")</f>
        <v>0</v>
      </c>
      <c r="CU38" s="21">
        <f>IF((ISNUMBER(Отчет!FP45)),Отчет!FP45,"")</f>
        <v>0</v>
      </c>
      <c r="CV38" s="21">
        <f>IF((ISNUMBER(Отчет!FQ45)),Отчет!FQ45,"")</f>
        <v>0</v>
      </c>
      <c r="CW38" s="21">
        <f>IF((ISNUMBER(Отчет!FR45)),Отчет!FR45,"")</f>
        <v>0</v>
      </c>
      <c r="CX38" s="21">
        <f>IF((ISNUMBER(Отчет!FS45)),Отчет!FS45,"")</f>
        <v>0</v>
      </c>
      <c r="CY38" s="21">
        <f>IF((ISNUMBER(Отчет!FT45)),Отчет!FT45,"")</f>
        <v>0</v>
      </c>
      <c r="CZ38" s="21">
        <f>IF((ISNUMBER(Отчет!FU45)),Отчет!FU45,"")</f>
        <v>0</v>
      </c>
      <c r="DA38" s="21">
        <f>IF((ISNUMBER(Отчет!FV45)),Отчет!FV45,"")</f>
        <v>0</v>
      </c>
      <c r="DB38" s="21">
        <f>IF((ISNUMBER(Отчет!FW45)),Отчет!FW45,"")</f>
        <v>0</v>
      </c>
      <c r="DC38" s="21">
        <f>IF((ISNUMBER(Отчет!FX45)),Отчет!FX45,"")</f>
        <v>0</v>
      </c>
      <c r="DD38" s="21">
        <f>IF((ISNUMBER(Отчет!FY45)),Отчет!FY45,"")</f>
        <v>0</v>
      </c>
      <c r="DE38" s="21">
        <f>IF((ISNUMBER(Отчет!FZ45)),Отчет!FZ45,"")</f>
        <v>0</v>
      </c>
      <c r="DF38" s="21">
        <f>IF((ISNUMBER(Отчет!GA45)),Отчет!GA45,"")</f>
        <v>0</v>
      </c>
      <c r="DG38" s="21">
        <f>IF((ISNUMBER(Отчет!GB45)),Отчет!GB45,"")</f>
        <v>0</v>
      </c>
      <c r="DH38" s="21">
        <f>IF((ISNUMBER(Отчет!GC45)),Отчет!GC45,"")</f>
        <v>0</v>
      </c>
      <c r="DI38" s="21">
        <f>IF((ISNUMBER(Отчет!GD45)),Отчет!GD45,"")</f>
        <v>0</v>
      </c>
      <c r="DJ38" s="21">
        <f>IF((ISNUMBER(Отчет!GE45)),Отчет!GE45,"")</f>
        <v>0</v>
      </c>
      <c r="DK38" s="21">
        <f>IF((ISNUMBER(Отчет!GF45)),Отчет!GF45,"")</f>
        <v>0</v>
      </c>
      <c r="DL38" s="21">
        <f>IF((ISNUMBER(Отчет!GI45)),Отчет!GI45,"")</f>
        <v>45</v>
      </c>
      <c r="DM38" s="21">
        <f>IF((ISNUMBER(Отчет!GJ45)),Отчет!GJ45,"")</f>
        <v>45</v>
      </c>
      <c r="DN38" s="21">
        <f>IF((ISNUMBER(Отчет!GK45)),Отчет!GK45,"")</f>
        <v>0</v>
      </c>
      <c r="DO38" s="21">
        <f>IF((ISNUMBER(Отчет!GL45)),Отчет!GL45,"")</f>
        <v>0</v>
      </c>
      <c r="DP38" s="21">
        <f>IF((ISNUMBER(Отчет!GO45)),Отчет!GO45,"")</f>
        <v>3</v>
      </c>
      <c r="DQ38" s="21">
        <f>IF((ISNUMBER(Отчет!GP45)),Отчет!GP45,"")</f>
        <v>3</v>
      </c>
      <c r="DR38" s="21">
        <f>IF((ISNUMBER(Отчет!GQ45)),Отчет!GQ45,"")</f>
        <v>0</v>
      </c>
      <c r="DS38" s="21">
        <f>IF((ISNUMBER(Отчет!GR45)),Отчет!GR45,"")</f>
        <v>0</v>
      </c>
      <c r="DT38" s="21">
        <f>IF((ISNUMBER(Отчет!GU45)),Отчет!GU45,"")</f>
        <v>0</v>
      </c>
      <c r="DU38" s="21">
        <f>IF((ISNUMBER(Отчет!GV45)),Отчет!GV45,"")</f>
        <v>0</v>
      </c>
    </row>
    <row r="39" spans="1:125" x14ac:dyDescent="0.2">
      <c r="A39" s="19">
        <v>33221</v>
      </c>
      <c r="B39" s="20" t="s">
        <v>79</v>
      </c>
      <c r="C39" s="21">
        <f>IF((ISNUMBER(Отчет!D46)),Отчет!D46,"")</f>
        <v>0</v>
      </c>
      <c r="D39" s="21">
        <f>IF((ISNUMBER(Отчет!E46)),Отчет!E46,"")</f>
        <v>0</v>
      </c>
      <c r="E39" s="21">
        <f>IF((ISNUMBER(Отчет!F46)),Отчет!F46,"")</f>
        <v>0</v>
      </c>
      <c r="F39" s="21">
        <f>IF((ISNUMBER(Отчет!G46)),Отчет!G46,"")</f>
        <v>0</v>
      </c>
      <c r="G39" s="21">
        <f>IF((ISNUMBER(Отчет!J46)),Отчет!J46,"")</f>
        <v>1020</v>
      </c>
      <c r="H39" s="21">
        <f>IF((ISNUMBER(Отчет!K46)),Отчет!K46,"")</f>
        <v>955</v>
      </c>
      <c r="I39" s="21">
        <f>IF((ISNUMBER(Отчет!L46)),Отчет!L46,"")</f>
        <v>1020</v>
      </c>
      <c r="J39" s="21">
        <f>IF((ISNUMBER(Отчет!O46)),Отчет!O46,"")</f>
        <v>955</v>
      </c>
      <c r="K39" s="21">
        <f>IF((ISNUMBER(Отчет!R46)),Отчет!R46,"")</f>
        <v>1309.4000000000001</v>
      </c>
      <c r="L39" s="21">
        <f>IF((ISNUMBER(Отчет!S46)),Отчет!S46,"")</f>
        <v>1222.4000000000001</v>
      </c>
      <c r="M39" s="21">
        <f>IF((ISNUMBER(Отчет!V46)),Отчет!V46,"")</f>
        <v>91</v>
      </c>
      <c r="N39" s="21">
        <f>IF((ISNUMBER(Отчет!W46)),Отчет!W46,"")</f>
        <v>61</v>
      </c>
      <c r="O39" s="21">
        <f>IF((ISNUMBER(Отчет!X46)),Отчет!X46,"")</f>
        <v>91</v>
      </c>
      <c r="P39" s="21">
        <f>IF((ISNUMBER(Отчет!Y46)),Отчет!Y46,"")</f>
        <v>61</v>
      </c>
      <c r="Q39" s="21">
        <f>IF((ISNUMBER(Отчет!Z46)),Отчет!Z46,"")</f>
        <v>148.9</v>
      </c>
      <c r="R39" s="21">
        <f>IF((ISNUMBER(Отчет!AA46)),Отчет!AA46,"")</f>
        <v>113.9</v>
      </c>
      <c r="S39" s="21">
        <f>IF((ISNUMBER(Отчет!AD46)),Отчет!AD46,"")</f>
        <v>0</v>
      </c>
      <c r="T39" s="21">
        <f>IF((ISNUMBER(Отчет!AE46)),Отчет!AE46,"")</f>
        <v>0</v>
      </c>
      <c r="U39" s="21">
        <f>IF((ISNUMBER(Отчет!AF46)),Отчет!AF46,"")</f>
        <v>0</v>
      </c>
      <c r="V39" s="21">
        <f>IF((ISNUMBER(Отчет!AG46)),Отчет!AG46,"")</f>
        <v>0</v>
      </c>
      <c r="W39" s="21">
        <f>IF((ISNUMBER(Отчет!AH46)),Отчет!AH46,"")</f>
        <v>0</v>
      </c>
      <c r="X39" s="21">
        <f>IF((ISNUMBER(Отчет!AI46)),Отчет!AI46,"")</f>
        <v>0</v>
      </c>
      <c r="Y39" s="21">
        <f>IF((ISNUMBER(Отчет!AL46)),Отчет!AL46,"")</f>
        <v>929</v>
      </c>
      <c r="Z39" s="21">
        <f>IF((ISNUMBER(Отчет!AM46)),Отчет!AM46,"")</f>
        <v>894</v>
      </c>
      <c r="AA39" s="21">
        <f>IF((ISNUMBER(Отчет!AN46)),Отчет!AN46,"")</f>
        <v>929</v>
      </c>
      <c r="AB39" s="21">
        <f>IF((ISNUMBER(Отчет!AO46)),Отчет!AO46,"")</f>
        <v>894</v>
      </c>
      <c r="AC39" s="21">
        <f>IF((ISNUMBER(Отчет!AP46)),Отчет!AP46,"")</f>
        <v>1160.5</v>
      </c>
      <c r="AD39" s="21">
        <f>IF((ISNUMBER(Отчет!AQ46)),Отчет!AQ46,"")</f>
        <v>1108.5</v>
      </c>
      <c r="AE39" s="21">
        <f>IF((ISNUMBER(Отчет!AT46)),Отчет!AT46,"")</f>
        <v>0</v>
      </c>
      <c r="AF39" s="21">
        <f>IF((ISNUMBER(Отчет!AU46)),Отчет!AU46,"")</f>
        <v>0</v>
      </c>
      <c r="AG39" s="21">
        <f>IF((ISNUMBER(Отчет!AV46)),Отчет!AV46,"")</f>
        <v>0</v>
      </c>
      <c r="AH39" s="21">
        <f>IF((ISNUMBER(Отчет!AW46)),Отчет!AW46,"")</f>
        <v>0</v>
      </c>
      <c r="AI39" s="21">
        <f>IF((ISNUMBER(Отчет!AX46)),Отчет!AX46,"")</f>
        <v>0</v>
      </c>
      <c r="AJ39" s="21">
        <f>IF((ISNUMBER(Отчет!AY46)),Отчет!AY46,"")</f>
        <v>0</v>
      </c>
      <c r="AK39" s="21">
        <f>IF((ISNUMBER(Отчет!BB46)),Отчет!BB46,"")</f>
        <v>0</v>
      </c>
      <c r="AL39" s="21">
        <f>IF((ISNUMBER(Отчет!BC46)),Отчет!BC46,"")</f>
        <v>0</v>
      </c>
      <c r="AM39" s="21">
        <f>IF((ISNUMBER(Отчет!BD46)),Отчет!BD46,"")</f>
        <v>0</v>
      </c>
      <c r="AN39" s="21">
        <f>IF((ISNUMBER(Отчет!BE46)),Отчет!BE46,"")</f>
        <v>0</v>
      </c>
      <c r="AO39" s="21">
        <f>IF((ISNUMBER(Отчет!BF46)),Отчет!BF46,"")</f>
        <v>0</v>
      </c>
      <c r="AP39" s="21">
        <f>IF((ISNUMBER(Отчет!BG46)),Отчет!BG46,"")</f>
        <v>0</v>
      </c>
      <c r="AQ39" s="21">
        <f>IF((ISNUMBER(Отчет!BJ46)),Отчет!BJ46,"")</f>
        <v>0</v>
      </c>
      <c r="AR39" s="21">
        <f>IF((ISNUMBER(Отчет!BK46)),Отчет!BK46,"")</f>
        <v>0</v>
      </c>
      <c r="AS39" s="21">
        <f>IF((ISNUMBER(Отчет!BL46)),Отчет!BL46,"")</f>
        <v>0</v>
      </c>
      <c r="AT39" s="21">
        <f>IF((ISNUMBER(Отчет!BM46)),Отчет!BM46,"")</f>
        <v>0</v>
      </c>
      <c r="AU39" s="21">
        <f>IF((ISNUMBER(Отчет!BN46)),Отчет!BN46,"")</f>
        <v>0</v>
      </c>
      <c r="AV39" s="21">
        <f>IF((ISNUMBER(Отчет!BO46)),Отчет!BO46,"")</f>
        <v>0</v>
      </c>
      <c r="AW39" s="21">
        <f>IF((ISNUMBER(Отчет!BR46)),Отчет!BR46,"")</f>
        <v>0</v>
      </c>
      <c r="AX39" s="21">
        <f>IF((ISNUMBER(Отчет!BS46)),Отчет!BS46,"")</f>
        <v>0</v>
      </c>
      <c r="AY39" s="21">
        <f>IF((ISNUMBER(Отчет!BT46)),Отчет!BT46,"")</f>
        <v>0</v>
      </c>
      <c r="AZ39" s="21">
        <f>IF((ISNUMBER(Отчет!BU46)),Отчет!BU46,"")</f>
        <v>0</v>
      </c>
      <c r="BA39" s="21">
        <f>IF((ISNUMBER(Отчет!BV46)),Отчет!BV46,"")</f>
        <v>0</v>
      </c>
      <c r="BB39" s="21">
        <f>IF((ISNUMBER(Отчет!BW46)),Отчет!BW46,"")</f>
        <v>0</v>
      </c>
      <c r="BC39" s="21">
        <f>IF((ISNUMBER(Отчет!CJ46)),Отчет!CJ46,"")</f>
        <v>0</v>
      </c>
      <c r="BD39" s="21">
        <f>IF((ISNUMBER(Отчет!CK46)),Отчет!CK46,"")</f>
        <v>0</v>
      </c>
      <c r="BE39" s="21">
        <f>IF((ISNUMBER(Отчет!CN46)),Отчет!CN46,"")</f>
        <v>0</v>
      </c>
      <c r="BF39" s="21">
        <f>IF((ISNUMBER(Отчет!CQ46)),Отчет!CQ46,"")</f>
        <v>0</v>
      </c>
      <c r="BG39" s="21">
        <f>IF((ISNUMBER(Отчет!CT46)),Отчет!CT46,"")</f>
        <v>0</v>
      </c>
      <c r="BH39" s="21">
        <f>IF((ISNUMBER(Отчет!CU46)),Отчет!CU46,"")</f>
        <v>0</v>
      </c>
      <c r="BI39" s="21">
        <f>IF((ISNUMBER(Отчет!CZ46)),Отчет!CZ46,"")</f>
        <v>0</v>
      </c>
      <c r="BJ39" s="21">
        <f>IF((ISNUMBER(Отчет!DA46)),Отчет!DA46,"")</f>
        <v>0</v>
      </c>
      <c r="BK39" s="21">
        <f>IF((ISNUMBER(Отчет!DD46)),Отчет!DD46,"")</f>
        <v>0</v>
      </c>
      <c r="BL39" s="21">
        <f>IF((ISNUMBER(Отчет!DG46)),Отчет!DG46,"")</f>
        <v>0</v>
      </c>
      <c r="BM39" s="21">
        <f>IF((ISNUMBER(Отчет!DJ46)),Отчет!DJ46,"")</f>
        <v>0</v>
      </c>
      <c r="BN39" s="21">
        <f>IF((ISNUMBER(Отчет!DK46)),Отчет!DK46,"")</f>
        <v>0</v>
      </c>
      <c r="BO39" s="21">
        <f>IF((ISNUMBER(Отчет!DP46)),Отчет!DP46,"")</f>
        <v>0</v>
      </c>
      <c r="BP39" s="21">
        <f>IF((ISNUMBER(Отчет!DQ46)),Отчет!DQ46,"")</f>
        <v>0</v>
      </c>
      <c r="BQ39" s="21">
        <f>IF((ISNUMBER(Отчет!DT46)),Отчет!DT46,"")</f>
        <v>0</v>
      </c>
      <c r="BR39" s="21">
        <f>IF((ISNUMBER(Отчет!DW46)),Отчет!DW46,"")</f>
        <v>0</v>
      </c>
      <c r="BS39" s="21">
        <f>IF((ISNUMBER(Отчет!DZ46)),Отчет!DZ46,"")</f>
        <v>0</v>
      </c>
      <c r="BT39" s="21">
        <f>IF((ISNUMBER(Отчет!EA46)),Отчет!EA46,"")</f>
        <v>0</v>
      </c>
      <c r="BU39" s="21">
        <f>IF((ISNUMBER(Отчет!ED46)),Отчет!ED46,"")</f>
        <v>0</v>
      </c>
      <c r="BV39" s="21">
        <f>IF((ISNUMBER(Отчет!EE46)),Отчет!EE46,"")</f>
        <v>0</v>
      </c>
      <c r="BW39" s="21">
        <f>IF((ISNUMBER(Отчет!EF46)),Отчет!EF46,"")</f>
        <v>0</v>
      </c>
      <c r="BX39" s="21">
        <f>IF((ISNUMBER(Отчет!EG46)),Отчет!EG46,"")</f>
        <v>0</v>
      </c>
      <c r="BY39" s="21">
        <f>IF((ISNUMBER(Отчет!EH46)),Отчет!EH46,"")</f>
        <v>0</v>
      </c>
      <c r="BZ39" s="21">
        <f>IF((ISNUMBER(Отчет!EI46)),Отчет!EI46,"")</f>
        <v>0</v>
      </c>
      <c r="CA39" s="21">
        <f>IF((ISNUMBER(Отчет!EK46)),Отчет!EK46,"")</f>
        <v>0</v>
      </c>
      <c r="CB39" s="21">
        <f>IF((ISNUMBER(Отчет!EN46)),Отчет!EN46,"")</f>
        <v>0</v>
      </c>
      <c r="CC39" s="21">
        <f>IF((ISNUMBER(Отчет!EP46)),Отчет!EP46,"")</f>
        <v>0</v>
      </c>
      <c r="CD39" s="21">
        <f>IF((ISNUMBER(Отчет!EQ46)),Отчет!EQ46,"")</f>
        <v>0</v>
      </c>
      <c r="CE39" s="21">
        <f>IF((ISNUMBER(Отчет!ER46)),Отчет!ER46,"")</f>
        <v>0</v>
      </c>
      <c r="CF39" s="21">
        <f>IF((ISNUMBER(Отчет!ES46)),Отчет!ES46,"")</f>
        <v>0</v>
      </c>
      <c r="CG39" s="21">
        <f>IF((ISNUMBER(Отчет!EZ46)),Отчет!EZ46,"")</f>
        <v>0</v>
      </c>
      <c r="CH39" s="21">
        <f>IF((ISNUMBER(Отчет!FA46)),Отчет!FA46,"")</f>
        <v>0</v>
      </c>
      <c r="CI39" s="21">
        <f>IF((ISNUMBER(Отчет!FB46)),Отчет!FB46,"")</f>
        <v>0</v>
      </c>
      <c r="CJ39" s="21">
        <f>IF((ISNUMBER(Отчет!FC46)),Отчет!FC46,"")</f>
        <v>0</v>
      </c>
      <c r="CK39" s="21">
        <f>IF((ISNUMBER(Отчет!FD46)),Отчет!FD46,"")</f>
        <v>0</v>
      </c>
      <c r="CL39" s="21">
        <f>IF((ISNUMBER(Отчет!FE46)),Отчет!FE46,"")</f>
        <v>0</v>
      </c>
      <c r="CM39" s="21">
        <f>IF((ISNUMBER(Отчет!FH46)),Отчет!FH46,"")</f>
        <v>0</v>
      </c>
      <c r="CN39" s="21">
        <f>IF((ISNUMBER(Отчет!FI46)),Отчет!FI46,"")</f>
        <v>0</v>
      </c>
      <c r="CO39" s="21">
        <f>IF((ISNUMBER(Отчет!FJ46)),Отчет!FJ46,"")</f>
        <v>0</v>
      </c>
      <c r="CP39" s="21">
        <f>IF((ISNUMBER(Отчет!FK46)),Отчет!FK46,"")</f>
        <v>0</v>
      </c>
      <c r="CQ39" s="21">
        <f>IF((ISNUMBER(Отчет!FL46)),Отчет!FL46,"")</f>
        <v>0</v>
      </c>
      <c r="CR39" s="21">
        <f>IF((ISNUMBER(Отчет!FM46)),Отчет!FM46,"")</f>
        <v>0</v>
      </c>
      <c r="CS39" s="21">
        <f>IF((ISNUMBER(Отчет!FN46)),Отчет!FN46,"")</f>
        <v>0</v>
      </c>
      <c r="CT39" s="21">
        <f>IF((ISNUMBER(Отчет!FO46)),Отчет!FO46,"")</f>
        <v>0</v>
      </c>
      <c r="CU39" s="21">
        <f>IF((ISNUMBER(Отчет!FP46)),Отчет!FP46,"")</f>
        <v>0</v>
      </c>
      <c r="CV39" s="21">
        <f>IF((ISNUMBER(Отчет!FQ46)),Отчет!FQ46,"")</f>
        <v>0</v>
      </c>
      <c r="CW39" s="21">
        <f>IF((ISNUMBER(Отчет!FR46)),Отчет!FR46,"")</f>
        <v>0</v>
      </c>
      <c r="CX39" s="21">
        <f>IF((ISNUMBER(Отчет!FS46)),Отчет!FS46,"")</f>
        <v>0</v>
      </c>
      <c r="CY39" s="21">
        <f>IF((ISNUMBER(Отчет!FT46)),Отчет!FT46,"")</f>
        <v>0</v>
      </c>
      <c r="CZ39" s="21">
        <f>IF((ISNUMBER(Отчет!FU46)),Отчет!FU46,"")</f>
        <v>0</v>
      </c>
      <c r="DA39" s="21">
        <f>IF((ISNUMBER(Отчет!FV46)),Отчет!FV46,"")</f>
        <v>0</v>
      </c>
      <c r="DB39" s="21">
        <f>IF((ISNUMBER(Отчет!FW46)),Отчет!FW46,"")</f>
        <v>0</v>
      </c>
      <c r="DC39" s="21">
        <f>IF((ISNUMBER(Отчет!FX46)),Отчет!FX46,"")</f>
        <v>0</v>
      </c>
      <c r="DD39" s="21">
        <f>IF((ISNUMBER(Отчет!FY46)),Отчет!FY46,"")</f>
        <v>0</v>
      </c>
      <c r="DE39" s="21">
        <f>IF((ISNUMBER(Отчет!FZ46)),Отчет!FZ46,"")</f>
        <v>0</v>
      </c>
      <c r="DF39" s="21">
        <f>IF((ISNUMBER(Отчет!GA46)),Отчет!GA46,"")</f>
        <v>0</v>
      </c>
      <c r="DG39" s="21">
        <f>IF((ISNUMBER(Отчет!GB46)),Отчет!GB46,"")</f>
        <v>0</v>
      </c>
      <c r="DH39" s="21">
        <f>IF((ISNUMBER(Отчет!GC46)),Отчет!GC46,"")</f>
        <v>0</v>
      </c>
      <c r="DI39" s="21">
        <f>IF((ISNUMBER(Отчет!GD46)),Отчет!GD46,"")</f>
        <v>0</v>
      </c>
      <c r="DJ39" s="21">
        <f>IF((ISNUMBER(Отчет!GE46)),Отчет!GE46,"")</f>
        <v>0</v>
      </c>
      <c r="DK39" s="21">
        <f>IF((ISNUMBER(Отчет!GF46)),Отчет!GF46,"")</f>
        <v>0</v>
      </c>
      <c r="DL39" s="21">
        <f>IF((ISNUMBER(Отчет!GI46)),Отчет!GI46,"")</f>
        <v>1713</v>
      </c>
      <c r="DM39" s="21">
        <f>IF((ISNUMBER(Отчет!GJ46)),Отчет!GJ46,"")</f>
        <v>353</v>
      </c>
      <c r="DN39" s="21">
        <f>IF((ISNUMBER(Отчет!GK46)),Отчет!GK46,"")</f>
        <v>105</v>
      </c>
      <c r="DO39" s="21">
        <f>IF((ISNUMBER(Отчет!GL46)),Отчет!GL46,"")</f>
        <v>0</v>
      </c>
      <c r="DP39" s="21">
        <f>IF((ISNUMBER(Отчет!GO46)),Отчет!GO46,"")</f>
        <v>159.6</v>
      </c>
      <c r="DQ39" s="21">
        <f>IF((ISNUMBER(Отчет!GP46)),Отчет!GP46,"")</f>
        <v>15.9</v>
      </c>
      <c r="DR39" s="21">
        <f>IF((ISNUMBER(Отчет!GQ46)),Отчет!GQ46,"")</f>
        <v>7.8</v>
      </c>
      <c r="DS39" s="21">
        <f>IF((ISNUMBER(Отчет!GR46)),Отчет!GR46,"")</f>
        <v>0</v>
      </c>
      <c r="DT39" s="21">
        <f>IF((ISNUMBER(Отчет!GU46)),Отчет!GU46,"")</f>
        <v>0</v>
      </c>
      <c r="DU39" s="21">
        <f>IF((ISNUMBER(Отчет!GV46)),Отчет!GV46,"")</f>
        <v>0</v>
      </c>
    </row>
    <row r="40" spans="1:125" x14ac:dyDescent="0.2">
      <c r="A40" s="19">
        <v>33223</v>
      </c>
      <c r="B40" s="20" t="s">
        <v>81</v>
      </c>
      <c r="C40" s="21">
        <f>IF((ISNUMBER(Отчет!D47)),Отчет!D47,"")</f>
        <v>0</v>
      </c>
      <c r="D40" s="21">
        <f>IF((ISNUMBER(Отчет!E47)),Отчет!E47,"")</f>
        <v>0</v>
      </c>
      <c r="E40" s="21">
        <f>IF((ISNUMBER(Отчет!F47)),Отчет!F47,"")</f>
        <v>0</v>
      </c>
      <c r="F40" s="21">
        <f>IF((ISNUMBER(Отчет!G47)),Отчет!G47,"")</f>
        <v>0</v>
      </c>
      <c r="G40" s="21">
        <f>IF((ISNUMBER(Отчет!J47)),Отчет!J47,"")</f>
        <v>18004</v>
      </c>
      <c r="H40" s="21">
        <f>IF((ISNUMBER(Отчет!K47)),Отчет!K47,"")</f>
        <v>17032</v>
      </c>
      <c r="I40" s="21">
        <f>IF((ISNUMBER(Отчет!L47)),Отчет!L47,"")</f>
        <v>17785</v>
      </c>
      <c r="J40" s="21">
        <f>IF((ISNUMBER(Отчет!O47)),Отчет!O47,"")</f>
        <v>16813</v>
      </c>
      <c r="K40" s="21">
        <f>IF((ISNUMBER(Отчет!R47)),Отчет!R47,"")</f>
        <v>27041</v>
      </c>
      <c r="L40" s="21">
        <f>IF((ISNUMBER(Отчет!S47)),Отчет!S47,"")</f>
        <v>25091</v>
      </c>
      <c r="M40" s="21">
        <f>IF((ISNUMBER(Отчет!V47)),Отчет!V47,"")</f>
        <v>4980</v>
      </c>
      <c r="N40" s="21">
        <f>IF((ISNUMBER(Отчет!W47)),Отчет!W47,"")</f>
        <v>4243</v>
      </c>
      <c r="O40" s="21">
        <f>IF((ISNUMBER(Отчет!X47)),Отчет!X47,"")</f>
        <v>4980</v>
      </c>
      <c r="P40" s="21">
        <f>IF((ISNUMBER(Отчет!Y47)),Отчет!Y47,"")</f>
        <v>4243</v>
      </c>
      <c r="Q40" s="21">
        <f>IF((ISNUMBER(Отчет!Z47)),Отчет!Z47,"")</f>
        <v>8456</v>
      </c>
      <c r="R40" s="21">
        <f>IF((ISNUMBER(Отчет!AA47)),Отчет!AA47,"")</f>
        <v>6890</v>
      </c>
      <c r="S40" s="21">
        <f>IF((ISNUMBER(Отчет!AD47)),Отчет!AD47,"")</f>
        <v>7221</v>
      </c>
      <c r="T40" s="21">
        <f>IF((ISNUMBER(Отчет!AE47)),Отчет!AE47,"")</f>
        <v>7071</v>
      </c>
      <c r="U40" s="21">
        <f>IF((ISNUMBER(Отчет!AF47)),Отчет!AF47,"")</f>
        <v>7002</v>
      </c>
      <c r="V40" s="21">
        <f>IF((ISNUMBER(Отчет!AG47)),Отчет!AG47,"")</f>
        <v>6852</v>
      </c>
      <c r="W40" s="21">
        <f>IF((ISNUMBER(Отчет!AH47)),Отчет!AH47,"")</f>
        <v>10400</v>
      </c>
      <c r="X40" s="21">
        <f>IF((ISNUMBER(Отчет!AI47)),Отчет!AI47,"")</f>
        <v>10280</v>
      </c>
      <c r="Y40" s="21">
        <f>IF((ISNUMBER(Отчет!AL47)),Отчет!AL47,"")</f>
        <v>3913</v>
      </c>
      <c r="Z40" s="21">
        <f>IF((ISNUMBER(Отчет!AM47)),Отчет!AM47,"")</f>
        <v>3828</v>
      </c>
      <c r="AA40" s="21">
        <f>IF((ISNUMBER(Отчет!AN47)),Отчет!AN47,"")</f>
        <v>3913</v>
      </c>
      <c r="AB40" s="21">
        <f>IF((ISNUMBER(Отчет!AO47)),Отчет!AO47,"")</f>
        <v>3828</v>
      </c>
      <c r="AC40" s="21">
        <f>IF((ISNUMBER(Отчет!AP47)),Отчет!AP47,"")</f>
        <v>5774</v>
      </c>
      <c r="AD40" s="21">
        <f>IF((ISNUMBER(Отчет!AQ47)),Отчет!AQ47,"")</f>
        <v>5510</v>
      </c>
      <c r="AE40" s="21">
        <f>IF((ISNUMBER(Отчет!AT47)),Отчет!AT47,"")</f>
        <v>154</v>
      </c>
      <c r="AF40" s="21">
        <f>IF((ISNUMBER(Отчет!AU47)),Отчет!AU47,"")</f>
        <v>154</v>
      </c>
      <c r="AG40" s="21">
        <f>IF((ISNUMBER(Отчет!AV47)),Отчет!AV47,"")</f>
        <v>154</v>
      </c>
      <c r="AH40" s="21">
        <f>IF((ISNUMBER(Отчет!AW47)),Отчет!AW47,"")</f>
        <v>154</v>
      </c>
      <c r="AI40" s="21">
        <f>IF((ISNUMBER(Отчет!AX47)),Отчет!AX47,"")</f>
        <v>358</v>
      </c>
      <c r="AJ40" s="21">
        <f>IF((ISNUMBER(Отчет!AY47)),Отчет!AY47,"")</f>
        <v>358</v>
      </c>
      <c r="AK40" s="21">
        <f>IF((ISNUMBER(Отчет!BB47)),Отчет!BB47,"")</f>
        <v>1021</v>
      </c>
      <c r="AL40" s="21">
        <f>IF((ISNUMBER(Отчет!BC47)),Отчет!BC47,"")</f>
        <v>1021</v>
      </c>
      <c r="AM40" s="21">
        <f>IF((ISNUMBER(Отчет!BD47)),Отчет!BD47,"")</f>
        <v>1021</v>
      </c>
      <c r="AN40" s="21">
        <f>IF((ISNUMBER(Отчет!BE47)),Отчет!BE47,"")</f>
        <v>1021</v>
      </c>
      <c r="AO40" s="21">
        <f>IF((ISNUMBER(Отчет!BF47)),Отчет!BF47,"")</f>
        <v>1093</v>
      </c>
      <c r="AP40" s="21">
        <f>IF((ISNUMBER(Отчет!BG47)),Отчет!BG47,"")</f>
        <v>1093</v>
      </c>
      <c r="AQ40" s="21">
        <f>IF((ISNUMBER(Отчет!BJ47)),Отчет!BJ47,"")</f>
        <v>0</v>
      </c>
      <c r="AR40" s="21">
        <f>IF((ISNUMBER(Отчет!BK47)),Отчет!BK47,"")</f>
        <v>0</v>
      </c>
      <c r="AS40" s="21">
        <f>IF((ISNUMBER(Отчет!BL47)),Отчет!BL47,"")</f>
        <v>0</v>
      </c>
      <c r="AT40" s="21">
        <f>IF((ISNUMBER(Отчет!BM47)),Отчет!BM47,"")</f>
        <v>0</v>
      </c>
      <c r="AU40" s="21">
        <f>IF((ISNUMBER(Отчет!BN47)),Отчет!BN47,"")</f>
        <v>0</v>
      </c>
      <c r="AV40" s="21">
        <f>IF((ISNUMBER(Отчет!BO47)),Отчет!BO47,"")</f>
        <v>0</v>
      </c>
      <c r="AW40" s="21">
        <f>IF((ISNUMBER(Отчет!BR47)),Отчет!BR47,"")</f>
        <v>715</v>
      </c>
      <c r="AX40" s="21">
        <f>IF((ISNUMBER(Отчет!BS47)),Отчет!BS47,"")</f>
        <v>715</v>
      </c>
      <c r="AY40" s="21">
        <f>IF((ISNUMBER(Отчет!BT47)),Отчет!BT47,"")</f>
        <v>715</v>
      </c>
      <c r="AZ40" s="21">
        <f>IF((ISNUMBER(Отчет!BU47)),Отчет!BU47,"")</f>
        <v>715</v>
      </c>
      <c r="BA40" s="21">
        <f>IF((ISNUMBER(Отчет!BV47)),Отчет!BV47,"")</f>
        <v>960</v>
      </c>
      <c r="BB40" s="21">
        <f>IF((ISNUMBER(Отчет!BW47)),Отчет!BW47,"")</f>
        <v>960</v>
      </c>
      <c r="BC40" s="21">
        <f>IF((ISNUMBER(Отчет!CJ47)),Отчет!CJ47,"")</f>
        <v>0</v>
      </c>
      <c r="BD40" s="21">
        <f>IF((ISNUMBER(Отчет!CK47)),Отчет!CK47,"")</f>
        <v>0</v>
      </c>
      <c r="BE40" s="21">
        <f>IF((ISNUMBER(Отчет!CN47)),Отчет!CN47,"")</f>
        <v>0</v>
      </c>
      <c r="BF40" s="21">
        <f>IF((ISNUMBER(Отчет!CQ47)),Отчет!CQ47,"")</f>
        <v>0</v>
      </c>
      <c r="BG40" s="21">
        <f>IF((ISNUMBER(Отчет!CT47)),Отчет!CT47,"")</f>
        <v>0</v>
      </c>
      <c r="BH40" s="21">
        <f>IF((ISNUMBER(Отчет!CU47)),Отчет!CU47,"")</f>
        <v>0</v>
      </c>
      <c r="BI40" s="21">
        <f>IF((ISNUMBER(Отчет!CZ47)),Отчет!CZ47,"")</f>
        <v>0</v>
      </c>
      <c r="BJ40" s="21">
        <f>IF((ISNUMBER(Отчет!DA47)),Отчет!DA47,"")</f>
        <v>0</v>
      </c>
      <c r="BK40" s="21">
        <f>IF((ISNUMBER(Отчет!DD47)),Отчет!DD47,"")</f>
        <v>0</v>
      </c>
      <c r="BL40" s="21">
        <f>IF((ISNUMBER(Отчет!DG47)),Отчет!DG47,"")</f>
        <v>0</v>
      </c>
      <c r="BM40" s="21">
        <f>IF((ISNUMBER(Отчет!DJ47)),Отчет!DJ47,"")</f>
        <v>0</v>
      </c>
      <c r="BN40" s="21">
        <f>IF((ISNUMBER(Отчет!DK47)),Отчет!DK47,"")</f>
        <v>0</v>
      </c>
      <c r="BO40" s="21">
        <f>IF((ISNUMBER(Отчет!DP47)),Отчет!DP47,"")</f>
        <v>0</v>
      </c>
      <c r="BP40" s="21">
        <f>IF((ISNUMBER(Отчет!DQ47)),Отчет!DQ47,"")</f>
        <v>0</v>
      </c>
      <c r="BQ40" s="21">
        <f>IF((ISNUMBER(Отчет!DT47)),Отчет!DT47,"")</f>
        <v>0</v>
      </c>
      <c r="BR40" s="21">
        <f>IF((ISNUMBER(Отчет!DW47)),Отчет!DW47,"")</f>
        <v>0</v>
      </c>
      <c r="BS40" s="21">
        <f>IF((ISNUMBER(Отчет!DZ47)),Отчет!DZ47,"")</f>
        <v>0</v>
      </c>
      <c r="BT40" s="21">
        <f>IF((ISNUMBER(Отчет!EA47)),Отчет!EA47,"")</f>
        <v>0</v>
      </c>
      <c r="BU40" s="21">
        <f>IF((ISNUMBER(Отчет!ED47)),Отчет!ED47,"")</f>
        <v>0</v>
      </c>
      <c r="BV40" s="21">
        <f>IF((ISNUMBER(Отчет!EE47)),Отчет!EE47,"")</f>
        <v>0</v>
      </c>
      <c r="BW40" s="21">
        <f>IF((ISNUMBER(Отчет!EF47)),Отчет!EF47,"")</f>
        <v>4385</v>
      </c>
      <c r="BX40" s="21">
        <f>IF((ISNUMBER(Отчет!EG47)),Отчет!EG47,"")</f>
        <v>4385</v>
      </c>
      <c r="BY40" s="21">
        <f>IF((ISNUMBER(Отчет!EH47)),Отчет!EH47,"")</f>
        <v>4049</v>
      </c>
      <c r="BZ40" s="21">
        <f>IF((ISNUMBER(Отчет!EI47)),Отчет!EI47,"")</f>
        <v>4049</v>
      </c>
      <c r="CA40" s="21">
        <f>IF((ISNUMBER(Отчет!EK47)),Отчет!EK47,"")</f>
        <v>1179</v>
      </c>
      <c r="CB40" s="21">
        <f>IF((ISNUMBER(Отчет!EN47)),Отчет!EN47,"")</f>
        <v>1179</v>
      </c>
      <c r="CC40" s="21">
        <f>IF((ISNUMBER(Отчет!EP47)),Отчет!EP47,"")</f>
        <v>1179</v>
      </c>
      <c r="CD40" s="21">
        <f>IF((ISNUMBER(Отчет!EQ47)),Отчет!EQ47,"")</f>
        <v>1179</v>
      </c>
      <c r="CE40" s="21" t="str">
        <f>IF((ISNUMBER(Отчет!ER47)),Отчет!ER47,"")</f>
        <v/>
      </c>
      <c r="CF40" s="21" t="str">
        <f>IF((ISNUMBER(Отчет!ES47)),Отчет!ES47,"")</f>
        <v/>
      </c>
      <c r="CG40" s="21">
        <f>IF((ISNUMBER(Отчет!EZ47)),Отчет!EZ47,"")</f>
        <v>2091</v>
      </c>
      <c r="CH40" s="21">
        <f>IF((ISNUMBER(Отчет!FA47)),Отчет!FA47,"")</f>
        <v>2091</v>
      </c>
      <c r="CI40" s="21">
        <f>IF((ISNUMBER(Отчет!FB47)),Отчет!FB47,"")</f>
        <v>0</v>
      </c>
      <c r="CJ40" s="21">
        <f>IF((ISNUMBER(Отчет!FC47)),Отчет!FC47,"")</f>
        <v>0</v>
      </c>
      <c r="CK40" s="21">
        <f>IF((ISNUMBER(Отчет!FD47)),Отчет!FD47,"")</f>
        <v>0</v>
      </c>
      <c r="CL40" s="21">
        <f>IF((ISNUMBER(Отчет!FE47)),Отчет!FE47,"")</f>
        <v>0</v>
      </c>
      <c r="CM40" s="21">
        <f>IF((ISNUMBER(Отчет!FH47)),Отчет!FH47,"")</f>
        <v>0</v>
      </c>
      <c r="CN40" s="21">
        <f>IF((ISNUMBER(Отчет!FI47)),Отчет!FI47,"")</f>
        <v>0</v>
      </c>
      <c r="CO40" s="21">
        <f>IF((ISNUMBER(Отчет!FJ47)),Отчет!FJ47,"")</f>
        <v>0</v>
      </c>
      <c r="CP40" s="21">
        <f>IF((ISNUMBER(Отчет!FK47)),Отчет!FK47,"")</f>
        <v>0</v>
      </c>
      <c r="CQ40" s="21">
        <f>IF((ISNUMBER(Отчет!FL47)),Отчет!FL47,"")</f>
        <v>0</v>
      </c>
      <c r="CR40" s="21">
        <f>IF((ISNUMBER(Отчет!FM47)),Отчет!FM47,"")</f>
        <v>0</v>
      </c>
      <c r="CS40" s="21">
        <f>IF((ISNUMBER(Отчет!FN47)),Отчет!FN47,"")</f>
        <v>0</v>
      </c>
      <c r="CT40" s="21">
        <f>IF((ISNUMBER(Отчет!FO47)),Отчет!FO47,"")</f>
        <v>0</v>
      </c>
      <c r="CU40" s="21">
        <f>IF((ISNUMBER(Отчет!FP47)),Отчет!FP47,"")</f>
        <v>0</v>
      </c>
      <c r="CV40" s="21">
        <f>IF((ISNUMBER(Отчет!FQ47)),Отчет!FQ47,"")</f>
        <v>0</v>
      </c>
      <c r="CW40" s="21">
        <f>IF((ISNUMBER(Отчет!FR47)),Отчет!FR47,"")</f>
        <v>0</v>
      </c>
      <c r="CX40" s="21">
        <f>IF((ISNUMBER(Отчет!FS47)),Отчет!FS47,"")</f>
        <v>0</v>
      </c>
      <c r="CY40" s="21">
        <f>IF((ISNUMBER(Отчет!FT47)),Отчет!FT47,"")</f>
        <v>0</v>
      </c>
      <c r="CZ40" s="21">
        <f>IF((ISNUMBER(Отчет!FU47)),Отчет!FU47,"")</f>
        <v>0</v>
      </c>
      <c r="DA40" s="21">
        <f>IF((ISNUMBER(Отчет!FV47)),Отчет!FV47,"")</f>
        <v>0</v>
      </c>
      <c r="DB40" s="21">
        <f>IF((ISNUMBER(Отчет!FW47)),Отчет!FW47,"")</f>
        <v>0</v>
      </c>
      <c r="DC40" s="21">
        <f>IF((ISNUMBER(Отчет!FX47)),Отчет!FX47,"")</f>
        <v>0</v>
      </c>
      <c r="DD40" s="21">
        <f>IF((ISNUMBER(Отчет!FY47)),Отчет!FY47,"")</f>
        <v>0</v>
      </c>
      <c r="DE40" s="21">
        <f>IF((ISNUMBER(Отчет!FZ47)),Отчет!FZ47,"")</f>
        <v>0</v>
      </c>
      <c r="DF40" s="21">
        <f>IF((ISNUMBER(Отчет!GA47)),Отчет!GA47,"")</f>
        <v>0</v>
      </c>
      <c r="DG40" s="21">
        <f>IF((ISNUMBER(Отчет!GB47)),Отчет!GB47,"")</f>
        <v>0</v>
      </c>
      <c r="DH40" s="21">
        <f>IF((ISNUMBER(Отчет!GC47)),Отчет!GC47,"")</f>
        <v>0</v>
      </c>
      <c r="DI40" s="21">
        <f>IF((ISNUMBER(Отчет!GD47)),Отчет!GD47,"")</f>
        <v>0</v>
      </c>
      <c r="DJ40" s="21">
        <f>IF((ISNUMBER(Отчет!GE47)),Отчет!GE47,"")</f>
        <v>0</v>
      </c>
      <c r="DK40" s="21">
        <f>IF((ISNUMBER(Отчет!GF47)),Отчет!GF47,"")</f>
        <v>0</v>
      </c>
      <c r="DL40" s="21">
        <f>IF((ISNUMBER(Отчет!GI47)),Отчет!GI47,"")</f>
        <v>0</v>
      </c>
      <c r="DM40" s="21">
        <f>IF((ISNUMBER(Отчет!GJ47)),Отчет!GJ47,"")</f>
        <v>0</v>
      </c>
      <c r="DN40" s="21">
        <f>IF((ISNUMBER(Отчет!GK47)),Отчет!GK47,"")</f>
        <v>448</v>
      </c>
      <c r="DO40" s="21">
        <f>IF((ISNUMBER(Отчет!GL47)),Отчет!GL47,"")</f>
        <v>448</v>
      </c>
      <c r="DP40" s="21">
        <f>IF((ISNUMBER(Отчет!GO47)),Отчет!GO47,"")</f>
        <v>47.7</v>
      </c>
      <c r="DQ40" s="21">
        <f>IF((ISNUMBER(Отчет!GP47)),Отчет!GP47,"")</f>
        <v>47.7</v>
      </c>
      <c r="DR40" s="21">
        <f>IF((ISNUMBER(Отчет!GQ47)),Отчет!GQ47,"")</f>
        <v>10.3</v>
      </c>
      <c r="DS40" s="21">
        <f>IF((ISNUMBER(Отчет!GR47)),Отчет!GR47,"")</f>
        <v>10.3</v>
      </c>
      <c r="DT40" s="21">
        <f>IF((ISNUMBER(Отчет!GU47)),Отчет!GU47,"")</f>
        <v>0</v>
      </c>
      <c r="DU40" s="21">
        <f>IF((ISNUMBER(Отчет!GV47)),Отчет!GV47,"")</f>
        <v>0</v>
      </c>
    </row>
    <row r="41" spans="1:125" x14ac:dyDescent="0.2">
      <c r="A41" s="19">
        <v>33231</v>
      </c>
      <c r="B41" s="20" t="s">
        <v>90</v>
      </c>
      <c r="C41" s="21">
        <f>IF((ISNUMBER(Отчет!D48)),Отчет!D48,"")</f>
        <v>385</v>
      </c>
      <c r="D41" s="21">
        <f>IF((ISNUMBER(Отчет!E48)),Отчет!E48,"")</f>
        <v>385</v>
      </c>
      <c r="E41" s="21">
        <f>IF((ISNUMBER(Отчет!F48)),Отчет!F48,"")</f>
        <v>1204</v>
      </c>
      <c r="F41" s="21">
        <f>IF((ISNUMBER(Отчет!G48)),Отчет!G48,"")</f>
        <v>1204</v>
      </c>
      <c r="G41" s="21">
        <f>IF((ISNUMBER(Отчет!J48)),Отчет!J48,"")</f>
        <v>10307</v>
      </c>
      <c r="H41" s="21">
        <f>IF((ISNUMBER(Отчет!K48)),Отчет!K48,"")</f>
        <v>10307</v>
      </c>
      <c r="I41" s="21">
        <f>IF((ISNUMBER(Отчет!L48)),Отчет!L48,"")</f>
        <v>10307</v>
      </c>
      <c r="J41" s="21">
        <f>IF((ISNUMBER(Отчет!O48)),Отчет!O48,"")</f>
        <v>10307</v>
      </c>
      <c r="K41" s="21">
        <f>IF((ISNUMBER(Отчет!R48)),Отчет!R48,"")</f>
        <v>16775</v>
      </c>
      <c r="L41" s="21">
        <f>IF((ISNUMBER(Отчет!S48)),Отчет!S48,"")</f>
        <v>16775</v>
      </c>
      <c r="M41" s="21">
        <f>IF((ISNUMBER(Отчет!V48)),Отчет!V48,"")</f>
        <v>2448</v>
      </c>
      <c r="N41" s="21">
        <f>IF((ISNUMBER(Отчет!W48)),Отчет!W48,"")</f>
        <v>2448</v>
      </c>
      <c r="O41" s="21">
        <f>IF((ISNUMBER(Отчет!X48)),Отчет!X48,"")</f>
        <v>2448</v>
      </c>
      <c r="P41" s="21">
        <f>IF((ISNUMBER(Отчет!Y48)),Отчет!Y48,"")</f>
        <v>2448</v>
      </c>
      <c r="Q41" s="21">
        <f>IF((ISNUMBER(Отчет!Z48)),Отчет!Z48,"")</f>
        <v>4181</v>
      </c>
      <c r="R41" s="21">
        <f>IF((ISNUMBER(Отчет!AA48)),Отчет!AA48,"")</f>
        <v>4181</v>
      </c>
      <c r="S41" s="21">
        <f>IF((ISNUMBER(Отчет!AD48)),Отчет!AD48,"")</f>
        <v>2811</v>
      </c>
      <c r="T41" s="21">
        <f>IF((ISNUMBER(Отчет!AE48)),Отчет!AE48,"")</f>
        <v>2811</v>
      </c>
      <c r="U41" s="21">
        <f>IF((ISNUMBER(Отчет!AF48)),Отчет!AF48,"")</f>
        <v>2811</v>
      </c>
      <c r="V41" s="21">
        <f>IF((ISNUMBER(Отчет!AG48)),Отчет!AG48,"")</f>
        <v>2811</v>
      </c>
      <c r="W41" s="21">
        <f>IF((ISNUMBER(Отчет!AH48)),Отчет!AH48,"")</f>
        <v>3802</v>
      </c>
      <c r="X41" s="21">
        <f>IF((ISNUMBER(Отчет!AI48)),Отчет!AI48,"")</f>
        <v>3802</v>
      </c>
      <c r="Y41" s="21">
        <f>IF((ISNUMBER(Отчет!AL48)),Отчет!AL48,"")</f>
        <v>4695</v>
      </c>
      <c r="Z41" s="21">
        <f>IF((ISNUMBER(Отчет!AM48)),Отчет!AM48,"")</f>
        <v>4695</v>
      </c>
      <c r="AA41" s="21">
        <f>IF((ISNUMBER(Отчет!AN48)),Отчет!AN48,"")</f>
        <v>4695</v>
      </c>
      <c r="AB41" s="21">
        <f>IF((ISNUMBER(Отчет!AO48)),Отчет!AO48,"")</f>
        <v>4695</v>
      </c>
      <c r="AC41" s="21">
        <f>IF((ISNUMBER(Отчет!AP48)),Отчет!AP48,"")</f>
        <v>8414</v>
      </c>
      <c r="AD41" s="21">
        <f>IF((ISNUMBER(Отчет!AQ48)),Отчет!AQ48,"")</f>
        <v>8414</v>
      </c>
      <c r="AE41" s="21">
        <f>IF((ISNUMBER(Отчет!AT48)),Отчет!AT48,"")</f>
        <v>240</v>
      </c>
      <c r="AF41" s="21">
        <f>IF((ISNUMBER(Отчет!AU48)),Отчет!AU48,"")</f>
        <v>240</v>
      </c>
      <c r="AG41" s="21">
        <f>IF((ISNUMBER(Отчет!AV48)),Отчет!AV48,"")</f>
        <v>240</v>
      </c>
      <c r="AH41" s="21">
        <f>IF((ISNUMBER(Отчет!AW48)),Отчет!AW48,"")</f>
        <v>240</v>
      </c>
      <c r="AI41" s="21">
        <f>IF((ISNUMBER(Отчет!AX48)),Отчет!AX48,"")</f>
        <v>212</v>
      </c>
      <c r="AJ41" s="21">
        <f>IF((ISNUMBER(Отчет!AY48)),Отчет!AY48,"")</f>
        <v>212</v>
      </c>
      <c r="AK41" s="21">
        <f>IF((ISNUMBER(Отчет!BB48)),Отчет!BB48,"")</f>
        <v>85</v>
      </c>
      <c r="AL41" s="21">
        <f>IF((ISNUMBER(Отчет!BC48)),Отчет!BC48,"")</f>
        <v>85</v>
      </c>
      <c r="AM41" s="21">
        <f>IF((ISNUMBER(Отчет!BD48)),Отчет!BD48,"")</f>
        <v>85</v>
      </c>
      <c r="AN41" s="21">
        <f>IF((ISNUMBER(Отчет!BE48)),Отчет!BE48,"")</f>
        <v>85</v>
      </c>
      <c r="AO41" s="21">
        <f>IF((ISNUMBER(Отчет!BF48)),Отчет!BF48,"")</f>
        <v>128</v>
      </c>
      <c r="AP41" s="21">
        <f>IF((ISNUMBER(Отчет!BG48)),Отчет!BG48,"")</f>
        <v>128</v>
      </c>
      <c r="AQ41" s="21">
        <f>IF((ISNUMBER(Отчет!BJ48)),Отчет!BJ48,"")</f>
        <v>0</v>
      </c>
      <c r="AR41" s="21">
        <f>IF((ISNUMBER(Отчет!BK48)),Отчет!BK48,"")</f>
        <v>0</v>
      </c>
      <c r="AS41" s="21">
        <f>IF((ISNUMBER(Отчет!BL48)),Отчет!BL48,"")</f>
        <v>0</v>
      </c>
      <c r="AT41" s="21">
        <f>IF((ISNUMBER(Отчет!BM48)),Отчет!BM48,"")</f>
        <v>0</v>
      </c>
      <c r="AU41" s="21">
        <f>IF((ISNUMBER(Отчет!BN48)),Отчет!BN48,"")</f>
        <v>0</v>
      </c>
      <c r="AV41" s="21">
        <f>IF((ISNUMBER(Отчет!BO48)),Отчет!BO48,"")</f>
        <v>0</v>
      </c>
      <c r="AW41" s="21">
        <f>IF((ISNUMBER(Отчет!BR48)),Отчет!BR48,"")</f>
        <v>28</v>
      </c>
      <c r="AX41" s="21">
        <f>IF((ISNUMBER(Отчет!BS48)),Отчет!BS48,"")</f>
        <v>28</v>
      </c>
      <c r="AY41" s="21">
        <f>IF((ISNUMBER(Отчет!BT48)),Отчет!BT48,"")</f>
        <v>28</v>
      </c>
      <c r="AZ41" s="21">
        <f>IF((ISNUMBER(Отчет!BU48)),Отчет!BU48,"")</f>
        <v>28</v>
      </c>
      <c r="BA41" s="21">
        <f>IF((ISNUMBER(Отчет!BV48)),Отчет!BV48,"")</f>
        <v>38</v>
      </c>
      <c r="BB41" s="21">
        <f>IF((ISNUMBER(Отчет!BW48)),Отчет!BW48,"")</f>
        <v>38</v>
      </c>
      <c r="BC41" s="21">
        <f>IF((ISNUMBER(Отчет!CJ48)),Отчет!CJ48,"")</f>
        <v>0</v>
      </c>
      <c r="BD41" s="21">
        <f>IF((ISNUMBER(Отчет!CK48)),Отчет!CK48,"")</f>
        <v>0</v>
      </c>
      <c r="BE41" s="21">
        <f>IF((ISNUMBER(Отчет!CN48)),Отчет!CN48,"")</f>
        <v>0</v>
      </c>
      <c r="BF41" s="21">
        <f>IF((ISNUMBER(Отчет!CQ48)),Отчет!CQ48,"")</f>
        <v>0</v>
      </c>
      <c r="BG41" s="21">
        <f>IF((ISNUMBER(Отчет!CT48)),Отчет!CT48,"")</f>
        <v>0</v>
      </c>
      <c r="BH41" s="21">
        <f>IF((ISNUMBER(Отчет!CU48)),Отчет!CU48,"")</f>
        <v>0</v>
      </c>
      <c r="BI41" s="21">
        <f>IF((ISNUMBER(Отчет!CZ48)),Отчет!CZ48,"")</f>
        <v>0</v>
      </c>
      <c r="BJ41" s="21">
        <f>IF((ISNUMBER(Отчет!DA48)),Отчет!DA48,"")</f>
        <v>0</v>
      </c>
      <c r="BK41" s="21">
        <f>IF((ISNUMBER(Отчет!DD48)),Отчет!DD48,"")</f>
        <v>0</v>
      </c>
      <c r="BL41" s="21">
        <f>IF((ISNUMBER(Отчет!DG48)),Отчет!DG48,"")</f>
        <v>0</v>
      </c>
      <c r="BM41" s="21">
        <f>IF((ISNUMBER(Отчет!DJ48)),Отчет!DJ48,"")</f>
        <v>0</v>
      </c>
      <c r="BN41" s="21">
        <f>IF((ISNUMBER(Отчет!DK48)),Отчет!DK48,"")</f>
        <v>0</v>
      </c>
      <c r="BO41" s="21">
        <f>IF((ISNUMBER(Отчет!DP48)),Отчет!DP48,"")</f>
        <v>0</v>
      </c>
      <c r="BP41" s="21">
        <f>IF((ISNUMBER(Отчет!DQ48)),Отчет!DQ48,"")</f>
        <v>0</v>
      </c>
      <c r="BQ41" s="21">
        <f>IF((ISNUMBER(Отчет!DT48)),Отчет!DT48,"")</f>
        <v>0</v>
      </c>
      <c r="BR41" s="21">
        <f>IF((ISNUMBER(Отчет!DW48)),Отчет!DW48,"")</f>
        <v>0</v>
      </c>
      <c r="BS41" s="21">
        <f>IF((ISNUMBER(Отчет!DZ48)),Отчет!DZ48,"")</f>
        <v>0</v>
      </c>
      <c r="BT41" s="21">
        <f>IF((ISNUMBER(Отчет!EA48)),Отчет!EA48,"")</f>
        <v>0</v>
      </c>
      <c r="BU41" s="21">
        <f>IF((ISNUMBER(Отчет!ED48)),Отчет!ED48,"")</f>
        <v>0</v>
      </c>
      <c r="BV41" s="21">
        <f>IF((ISNUMBER(Отчет!EE48)),Отчет!EE48,"")</f>
        <v>0</v>
      </c>
      <c r="BW41" s="21">
        <f>IF((ISNUMBER(Отчет!EF48)),Отчет!EF48,"")</f>
        <v>1169</v>
      </c>
      <c r="BX41" s="21">
        <f>IF((ISNUMBER(Отчет!EG48)),Отчет!EG48,"")</f>
        <v>1169</v>
      </c>
      <c r="BY41" s="21">
        <f>IF((ISNUMBER(Отчет!EH48)),Отчет!EH48,"")</f>
        <v>2886</v>
      </c>
      <c r="BZ41" s="21">
        <f>IF((ISNUMBER(Отчет!EI48)),Отчет!EI48,"")</f>
        <v>2886</v>
      </c>
      <c r="CA41" s="21">
        <f>IF((ISNUMBER(Отчет!EK48)),Отчет!EK48,"")</f>
        <v>4297</v>
      </c>
      <c r="CB41" s="21">
        <f>IF((ISNUMBER(Отчет!EN48)),Отчет!EN48,"")</f>
        <v>4297</v>
      </c>
      <c r="CC41" s="21">
        <f>IF((ISNUMBER(Отчет!EP48)),Отчет!EP48,"")</f>
        <v>3600</v>
      </c>
      <c r="CD41" s="21">
        <f>IF((ISNUMBER(Отчет!EQ48)),Отчет!EQ48,"")</f>
        <v>3600</v>
      </c>
      <c r="CE41" s="21">
        <f>IF((ISNUMBER(Отчет!ER48)),Отчет!ER48,"")</f>
        <v>0</v>
      </c>
      <c r="CF41" s="21">
        <f>IF((ISNUMBER(Отчет!ES48)),Отчет!ES48,"")</f>
        <v>0</v>
      </c>
      <c r="CG41" s="21">
        <f>IF((ISNUMBER(Отчет!EZ48)),Отчет!EZ48,"")</f>
        <v>1343</v>
      </c>
      <c r="CH41" s="21">
        <f>IF((ISNUMBER(Отчет!FA48)),Отчет!FA48,"")</f>
        <v>1343</v>
      </c>
      <c r="CI41" s="21">
        <f>IF((ISNUMBER(Отчет!FB48)),Отчет!FB48,"")</f>
        <v>0</v>
      </c>
      <c r="CJ41" s="21">
        <f>IF((ISNUMBER(Отчет!FC48)),Отчет!FC48,"")</f>
        <v>0</v>
      </c>
      <c r="CK41" s="21">
        <f>IF((ISNUMBER(Отчет!FD48)),Отчет!FD48,"")</f>
        <v>0</v>
      </c>
      <c r="CL41" s="21">
        <f>IF((ISNUMBER(Отчет!FE48)),Отчет!FE48,"")</f>
        <v>0</v>
      </c>
      <c r="CM41" s="21">
        <f>IF((ISNUMBER(Отчет!FH48)),Отчет!FH48,"")</f>
        <v>1145</v>
      </c>
      <c r="CN41" s="21">
        <f>IF((ISNUMBER(Отчет!FI48)),Отчет!FI48,"")</f>
        <v>1145</v>
      </c>
      <c r="CO41" s="21">
        <f>IF((ISNUMBER(Отчет!FJ48)),Отчет!FJ48,"")</f>
        <v>0</v>
      </c>
      <c r="CP41" s="21">
        <f>IF((ISNUMBER(Отчет!FK48)),Отчет!FK48,"")</f>
        <v>0</v>
      </c>
      <c r="CQ41" s="21">
        <f>IF((ISNUMBER(Отчет!FL48)),Отчет!FL48,"")</f>
        <v>0</v>
      </c>
      <c r="CR41" s="21">
        <f>IF((ISNUMBER(Отчет!FM48)),Отчет!FM48,"")</f>
        <v>0</v>
      </c>
      <c r="CS41" s="21">
        <f>IF((ISNUMBER(Отчет!FN48)),Отчет!FN48,"")</f>
        <v>749</v>
      </c>
      <c r="CT41" s="21">
        <f>IF((ISNUMBER(Отчет!FO48)),Отчет!FO48,"")</f>
        <v>749</v>
      </c>
      <c r="CU41" s="21">
        <f>IF((ISNUMBER(Отчет!FP48)),Отчет!FP48,"")</f>
        <v>0</v>
      </c>
      <c r="CV41" s="21">
        <f>IF((ISNUMBER(Отчет!FQ48)),Отчет!FQ48,"")</f>
        <v>0</v>
      </c>
      <c r="CW41" s="21">
        <f>IF((ISNUMBER(Отчет!FR48)),Отчет!FR48,"")</f>
        <v>749</v>
      </c>
      <c r="CX41" s="21">
        <f>IF((ISNUMBER(Отчет!FS48)),Отчет!FS48,"")</f>
        <v>749</v>
      </c>
      <c r="CY41" s="21">
        <f>IF((ISNUMBER(Отчет!FT48)),Отчет!FT48,"")</f>
        <v>0</v>
      </c>
      <c r="CZ41" s="21">
        <f>IF((ISNUMBER(Отчет!FU48)),Отчет!FU48,"")</f>
        <v>0</v>
      </c>
      <c r="DA41" s="21">
        <f>IF((ISNUMBER(Отчет!FV48)),Отчет!FV48,"")</f>
        <v>999</v>
      </c>
      <c r="DB41" s="21">
        <f>IF((ISNUMBER(Отчет!FW48)),Отчет!FW48,"")</f>
        <v>0</v>
      </c>
      <c r="DC41" s="21">
        <f>IF((ISNUMBER(Отчет!FX48)),Отчет!FX48,"")</f>
        <v>0</v>
      </c>
      <c r="DD41" s="21">
        <f>IF((ISNUMBER(Отчет!FY48)),Отчет!FY48,"")</f>
        <v>0</v>
      </c>
      <c r="DE41" s="21">
        <f>IF((ISNUMBER(Отчет!FZ48)),Отчет!FZ48,"")</f>
        <v>0</v>
      </c>
      <c r="DF41" s="21">
        <f>IF((ISNUMBER(Отчет!GA48)),Отчет!GA48,"")</f>
        <v>0</v>
      </c>
      <c r="DG41" s="21">
        <f>IF((ISNUMBER(Отчет!GB48)),Отчет!GB48,"")</f>
        <v>0</v>
      </c>
      <c r="DH41" s="21">
        <f>IF((ISNUMBER(Отчет!GC48)),Отчет!GC48,"")</f>
        <v>5000</v>
      </c>
      <c r="DI41" s="21">
        <f>IF((ISNUMBER(Отчет!GD48)),Отчет!GD48,"")</f>
        <v>5000</v>
      </c>
      <c r="DJ41" s="21">
        <f>IF((ISNUMBER(Отчет!GE48)),Отчет!GE48,"")</f>
        <v>3000</v>
      </c>
      <c r="DK41" s="21">
        <f>IF((ISNUMBER(Отчет!GF48)),Отчет!GF48,"")</f>
        <v>3000</v>
      </c>
      <c r="DL41" s="21">
        <f>IF((ISNUMBER(Отчет!GI48)),Отчет!GI48,"")</f>
        <v>1252</v>
      </c>
      <c r="DM41" s="21">
        <f>IF((ISNUMBER(Отчет!GJ48)),Отчет!GJ48,"")</f>
        <v>1252</v>
      </c>
      <c r="DN41" s="21">
        <f>IF((ISNUMBER(Отчет!GK48)),Отчет!GK48,"")</f>
        <v>388</v>
      </c>
      <c r="DO41" s="21">
        <f>IF((ISNUMBER(Отчет!GL48)),Отчет!GL48,"")</f>
        <v>388</v>
      </c>
      <c r="DP41" s="21">
        <f>IF((ISNUMBER(Отчет!GO48)),Отчет!GO48,"")</f>
        <v>233</v>
      </c>
      <c r="DQ41" s="21">
        <f>IF((ISNUMBER(Отчет!GP48)),Отчет!GP48,"")</f>
        <v>233</v>
      </c>
      <c r="DR41" s="21">
        <f>IF((ISNUMBER(Отчет!GQ48)),Отчет!GQ48,"")</f>
        <v>132</v>
      </c>
      <c r="DS41" s="21">
        <f>IF((ISNUMBER(Отчет!GR48)),Отчет!GR48,"")</f>
        <v>132</v>
      </c>
      <c r="DT41" s="21">
        <f>IF((ISNUMBER(Отчет!GU48)),Отчет!GU48,"")</f>
        <v>0</v>
      </c>
      <c r="DU41" s="21">
        <f>IF((ISNUMBER(Отчет!GV48)),Отчет!GV48,"")</f>
        <v>0</v>
      </c>
    </row>
    <row r="42" spans="1:125" x14ac:dyDescent="0.2">
      <c r="A42" s="19">
        <v>33233</v>
      </c>
      <c r="B42" s="20" t="s">
        <v>92</v>
      </c>
      <c r="C42" s="21">
        <f>IF((ISNUMBER(Отчет!D49)),Отчет!D49,"")</f>
        <v>0</v>
      </c>
      <c r="D42" s="21">
        <f>IF((ISNUMBER(Отчет!E49)),Отчет!E49,"")</f>
        <v>0</v>
      </c>
      <c r="E42" s="21">
        <f>IF((ISNUMBER(Отчет!F49)),Отчет!F49,"")</f>
        <v>0</v>
      </c>
      <c r="F42" s="21">
        <f>IF((ISNUMBER(Отчет!G49)),Отчет!G49,"")</f>
        <v>0</v>
      </c>
      <c r="G42" s="21">
        <f>IF((ISNUMBER(Отчет!J49)),Отчет!J49,"")</f>
        <v>2927</v>
      </c>
      <c r="H42" s="21">
        <f>IF((ISNUMBER(Отчет!K49)),Отчет!K49,"")</f>
        <v>2627</v>
      </c>
      <c r="I42" s="21">
        <f>IF((ISNUMBER(Отчет!L49)),Отчет!L49,"")</f>
        <v>2927</v>
      </c>
      <c r="J42" s="21">
        <f>IF((ISNUMBER(Отчет!O49)),Отчет!O49,"")</f>
        <v>2627</v>
      </c>
      <c r="K42" s="21">
        <f>IF((ISNUMBER(Отчет!R49)),Отчет!R49,"")</f>
        <v>4525</v>
      </c>
      <c r="L42" s="21">
        <f>IF((ISNUMBER(Отчет!S49)),Отчет!S49,"")</f>
        <v>4025</v>
      </c>
      <c r="M42" s="21">
        <f>IF((ISNUMBER(Отчет!V49)),Отчет!V49,"")</f>
        <v>980</v>
      </c>
      <c r="N42" s="21">
        <f>IF((ISNUMBER(Отчет!W49)),Отчет!W49,"")</f>
        <v>980</v>
      </c>
      <c r="O42" s="21">
        <f>IF((ISNUMBER(Отчет!X49)),Отчет!X49,"")</f>
        <v>980</v>
      </c>
      <c r="P42" s="21">
        <f>IF((ISNUMBER(Отчет!Y49)),Отчет!Y49,"")</f>
        <v>980</v>
      </c>
      <c r="Q42" s="21">
        <f>IF((ISNUMBER(Отчет!Z49)),Отчет!Z49,"")</f>
        <v>1335</v>
      </c>
      <c r="R42" s="21">
        <f>IF((ISNUMBER(Отчет!AA49)),Отчет!AA49,"")</f>
        <v>1335</v>
      </c>
      <c r="S42" s="21">
        <f>IF((ISNUMBER(Отчет!AD49)),Отчет!AD49,"")</f>
        <v>219</v>
      </c>
      <c r="T42" s="21">
        <f>IF((ISNUMBER(Отчет!AE49)),Отчет!AE49,"")</f>
        <v>219</v>
      </c>
      <c r="U42" s="21">
        <f>IF((ISNUMBER(Отчет!AF49)),Отчет!AF49,"")</f>
        <v>219</v>
      </c>
      <c r="V42" s="21">
        <f>IF((ISNUMBER(Отчет!AG49)),Отчет!AG49,"")</f>
        <v>219</v>
      </c>
      <c r="W42" s="21">
        <f>IF((ISNUMBER(Отчет!AH49)),Отчет!AH49,"")</f>
        <v>549</v>
      </c>
      <c r="X42" s="21">
        <f>IF((ISNUMBER(Отчет!AI49)),Отчет!AI49,"")</f>
        <v>549</v>
      </c>
      <c r="Y42" s="21">
        <f>IF((ISNUMBER(Отчет!AL49)),Отчет!AL49,"")</f>
        <v>1346</v>
      </c>
      <c r="Z42" s="21">
        <f>IF((ISNUMBER(Отчет!AM49)),Отчет!AM49,"")</f>
        <v>1046</v>
      </c>
      <c r="AA42" s="21">
        <f>IF((ISNUMBER(Отчет!AN49)),Отчет!AN49,"")</f>
        <v>1346</v>
      </c>
      <c r="AB42" s="21">
        <f>IF((ISNUMBER(Отчет!AO49)),Отчет!AO49,"")</f>
        <v>1046</v>
      </c>
      <c r="AC42" s="21">
        <f>IF((ISNUMBER(Отчет!AP49)),Отчет!AP49,"")</f>
        <v>2253</v>
      </c>
      <c r="AD42" s="21">
        <f>IF((ISNUMBER(Отчет!AQ49)),Отчет!AQ49,"")</f>
        <v>1753</v>
      </c>
      <c r="AE42" s="21">
        <f>IF((ISNUMBER(Отчет!AT49)),Отчет!AT49,"")</f>
        <v>0</v>
      </c>
      <c r="AF42" s="21">
        <f>IF((ISNUMBER(Отчет!AU49)),Отчет!AU49,"")</f>
        <v>0</v>
      </c>
      <c r="AG42" s="21">
        <f>IF((ISNUMBER(Отчет!AV49)),Отчет!AV49,"")</f>
        <v>0</v>
      </c>
      <c r="AH42" s="21">
        <f>IF((ISNUMBER(Отчет!AW49)),Отчет!AW49,"")</f>
        <v>0</v>
      </c>
      <c r="AI42" s="21">
        <f>IF((ISNUMBER(Отчет!AX49)),Отчет!AX49,"")</f>
        <v>0</v>
      </c>
      <c r="AJ42" s="21">
        <f>IF((ISNUMBER(Отчет!AY49)),Отчет!AY49,"")</f>
        <v>0</v>
      </c>
      <c r="AK42" s="21">
        <f>IF((ISNUMBER(Отчет!BB49)),Отчет!BB49,"")</f>
        <v>162</v>
      </c>
      <c r="AL42" s="21">
        <f>IF((ISNUMBER(Отчет!BC49)),Отчет!BC49,"")</f>
        <v>162</v>
      </c>
      <c r="AM42" s="21">
        <f>IF((ISNUMBER(Отчет!BD49)),Отчет!BD49,"")</f>
        <v>162</v>
      </c>
      <c r="AN42" s="21">
        <f>IF((ISNUMBER(Отчет!BE49)),Отчет!BE49,"")</f>
        <v>162</v>
      </c>
      <c r="AO42" s="21">
        <f>IF((ISNUMBER(Отчет!BF49)),Отчет!BF49,"")</f>
        <v>118</v>
      </c>
      <c r="AP42" s="21">
        <f>IF((ISNUMBER(Отчет!BG49)),Отчет!BG49,"")</f>
        <v>118</v>
      </c>
      <c r="AQ42" s="21">
        <f>IF((ISNUMBER(Отчет!BJ49)),Отчет!BJ49,"")</f>
        <v>0</v>
      </c>
      <c r="AR42" s="21">
        <f>IF((ISNUMBER(Отчет!BK49)),Отчет!BK49,"")</f>
        <v>0</v>
      </c>
      <c r="AS42" s="21">
        <f>IF((ISNUMBER(Отчет!BL49)),Отчет!BL49,"")</f>
        <v>0</v>
      </c>
      <c r="AT42" s="21">
        <f>IF((ISNUMBER(Отчет!BM49)),Отчет!BM49,"")</f>
        <v>0</v>
      </c>
      <c r="AU42" s="21">
        <f>IF((ISNUMBER(Отчет!BN49)),Отчет!BN49,"")</f>
        <v>0</v>
      </c>
      <c r="AV42" s="21">
        <f>IF((ISNUMBER(Отчет!BO49)),Отчет!BO49,"")</f>
        <v>0</v>
      </c>
      <c r="AW42" s="21">
        <f>IF((ISNUMBER(Отчет!BR49)),Отчет!BR49,"")</f>
        <v>220</v>
      </c>
      <c r="AX42" s="21">
        <f>IF((ISNUMBER(Отчет!BS49)),Отчет!BS49,"")</f>
        <v>220</v>
      </c>
      <c r="AY42" s="21">
        <f>IF((ISNUMBER(Отчет!BT49)),Отчет!BT49,"")</f>
        <v>220</v>
      </c>
      <c r="AZ42" s="21">
        <f>IF((ISNUMBER(Отчет!BU49)),Отчет!BU49,"")</f>
        <v>220</v>
      </c>
      <c r="BA42" s="21">
        <f>IF((ISNUMBER(Отчет!BV49)),Отчет!BV49,"")</f>
        <v>270</v>
      </c>
      <c r="BB42" s="21">
        <f>IF((ISNUMBER(Отчет!BW49)),Отчет!BW49,"")</f>
        <v>270</v>
      </c>
      <c r="BC42" s="21">
        <f>IF((ISNUMBER(Отчет!CJ49)),Отчет!CJ49,"")</f>
        <v>0</v>
      </c>
      <c r="BD42" s="21">
        <f>IF((ISNUMBER(Отчет!CK49)),Отчет!CK49,"")</f>
        <v>0</v>
      </c>
      <c r="BE42" s="21">
        <f>IF((ISNUMBER(Отчет!CN49)),Отчет!CN49,"")</f>
        <v>0</v>
      </c>
      <c r="BF42" s="21">
        <f>IF((ISNUMBER(Отчет!CQ49)),Отчет!CQ49,"")</f>
        <v>0</v>
      </c>
      <c r="BG42" s="21">
        <f>IF((ISNUMBER(Отчет!CT49)),Отчет!CT49,"")</f>
        <v>0</v>
      </c>
      <c r="BH42" s="21">
        <f>IF((ISNUMBER(Отчет!CU49)),Отчет!CU49,"")</f>
        <v>0</v>
      </c>
      <c r="BI42" s="21">
        <f>IF((ISNUMBER(Отчет!CZ49)),Отчет!CZ49,"")</f>
        <v>0</v>
      </c>
      <c r="BJ42" s="21">
        <f>IF((ISNUMBER(Отчет!DA49)),Отчет!DA49,"")</f>
        <v>0</v>
      </c>
      <c r="BK42" s="21">
        <f>IF((ISNUMBER(Отчет!DD49)),Отчет!DD49,"")</f>
        <v>0</v>
      </c>
      <c r="BL42" s="21">
        <f>IF((ISNUMBER(Отчет!DG49)),Отчет!DG49,"")</f>
        <v>0</v>
      </c>
      <c r="BM42" s="21">
        <f>IF((ISNUMBER(Отчет!DJ49)),Отчет!DJ49,"")</f>
        <v>0</v>
      </c>
      <c r="BN42" s="21">
        <f>IF((ISNUMBER(Отчет!DK49)),Отчет!DK49,"")</f>
        <v>0</v>
      </c>
      <c r="BO42" s="21">
        <f>IF((ISNUMBER(Отчет!DP49)),Отчет!DP49,"")</f>
        <v>0</v>
      </c>
      <c r="BP42" s="21">
        <f>IF((ISNUMBER(Отчет!DQ49)),Отчет!DQ49,"")</f>
        <v>0</v>
      </c>
      <c r="BQ42" s="21">
        <f>IF((ISNUMBER(Отчет!DT49)),Отчет!DT49,"")</f>
        <v>0</v>
      </c>
      <c r="BR42" s="21">
        <f>IF((ISNUMBER(Отчет!DW49)),Отчет!DW49,"")</f>
        <v>0</v>
      </c>
      <c r="BS42" s="21">
        <f>IF((ISNUMBER(Отчет!DZ49)),Отчет!DZ49,"")</f>
        <v>0</v>
      </c>
      <c r="BT42" s="21">
        <f>IF((ISNUMBER(Отчет!EA49)),Отчет!EA49,"")</f>
        <v>0</v>
      </c>
      <c r="BU42" s="21">
        <f>IF((ISNUMBER(Отчет!ED49)),Отчет!ED49,"")</f>
        <v>0</v>
      </c>
      <c r="BV42" s="21">
        <f>IF((ISNUMBER(Отчет!EE49)),Отчет!EE49,"")</f>
        <v>0</v>
      </c>
      <c r="BW42" s="21">
        <f>IF((ISNUMBER(Отчет!EF49)),Отчет!EF49,"")</f>
        <v>0</v>
      </c>
      <c r="BX42" s="21">
        <f>IF((ISNUMBER(Отчет!EG49)),Отчет!EG49,"")</f>
        <v>0</v>
      </c>
      <c r="BY42" s="21">
        <f>IF((ISNUMBER(Отчет!EH49)),Отчет!EH49,"")</f>
        <v>0</v>
      </c>
      <c r="BZ42" s="21">
        <f>IF((ISNUMBER(Отчет!EI49)),Отчет!EI49,"")</f>
        <v>0</v>
      </c>
      <c r="CA42" s="21">
        <f>IF((ISNUMBER(Отчет!EK49)),Отчет!EK49,"")</f>
        <v>808</v>
      </c>
      <c r="CB42" s="21">
        <f>IF((ISNUMBER(Отчет!EN49)),Отчет!EN49,"")</f>
        <v>808</v>
      </c>
      <c r="CC42" s="21">
        <f>IF((ISNUMBER(Отчет!EP49)),Отчет!EP49,"")</f>
        <v>758</v>
      </c>
      <c r="CD42" s="21">
        <f>IF((ISNUMBER(Отчет!EQ49)),Отчет!EQ49,"")</f>
        <v>758</v>
      </c>
      <c r="CE42" s="21">
        <f>IF((ISNUMBER(Отчет!ER49)),Отчет!ER49,"")</f>
        <v>0</v>
      </c>
      <c r="CF42" s="21">
        <f>IF((ISNUMBER(Отчет!ES49)),Отчет!ES49,"")</f>
        <v>0</v>
      </c>
      <c r="CG42" s="21">
        <f>IF((ISNUMBER(Отчет!EZ49)),Отчет!EZ49,"")</f>
        <v>0</v>
      </c>
      <c r="CH42" s="21">
        <f>IF((ISNUMBER(Отчет!FA49)),Отчет!FA49,"")</f>
        <v>0</v>
      </c>
      <c r="CI42" s="21">
        <f>IF((ISNUMBER(Отчет!FB49)),Отчет!FB49,"")</f>
        <v>0</v>
      </c>
      <c r="CJ42" s="21">
        <f>IF((ISNUMBER(Отчет!FC49)),Отчет!FC49,"")</f>
        <v>0</v>
      </c>
      <c r="CK42" s="21">
        <f>IF((ISNUMBER(Отчет!FD49)),Отчет!FD49,"")</f>
        <v>100</v>
      </c>
      <c r="CL42" s="21">
        <f>IF((ISNUMBER(Отчет!FE49)),Отчет!FE49,"")</f>
        <v>100</v>
      </c>
      <c r="CM42" s="21">
        <f>IF((ISNUMBER(Отчет!FH49)),Отчет!FH49,"")</f>
        <v>0</v>
      </c>
      <c r="CN42" s="21">
        <f>IF((ISNUMBER(Отчет!FI49)),Отчет!FI49,"")</f>
        <v>0</v>
      </c>
      <c r="CO42" s="21">
        <f>IF((ISNUMBER(Отчет!FJ49)),Отчет!FJ49,"")</f>
        <v>0</v>
      </c>
      <c r="CP42" s="21">
        <f>IF((ISNUMBER(Отчет!FK49)),Отчет!FK49,"")</f>
        <v>0</v>
      </c>
      <c r="CQ42" s="21">
        <f>IF((ISNUMBER(Отчет!FL49)),Отчет!FL49,"")</f>
        <v>0</v>
      </c>
      <c r="CR42" s="21">
        <f>IF((ISNUMBER(Отчет!FM49)),Отчет!FM49,"")</f>
        <v>0</v>
      </c>
      <c r="CS42" s="21">
        <f>IF((ISNUMBER(Отчет!FN49)),Отчет!FN49,"")</f>
        <v>0</v>
      </c>
      <c r="CT42" s="21">
        <f>IF((ISNUMBER(Отчет!FO49)),Отчет!FO49,"")</f>
        <v>0</v>
      </c>
      <c r="CU42" s="21">
        <f>IF((ISNUMBER(Отчет!FP49)),Отчет!FP49,"")</f>
        <v>0</v>
      </c>
      <c r="CV42" s="21">
        <f>IF((ISNUMBER(Отчет!FQ49)),Отчет!FQ49,"")</f>
        <v>0</v>
      </c>
      <c r="CW42" s="21">
        <f>IF((ISNUMBER(Отчет!FR49)),Отчет!FR49,"")</f>
        <v>0</v>
      </c>
      <c r="CX42" s="21">
        <f>IF((ISNUMBER(Отчет!FS49)),Отчет!FS49,"")</f>
        <v>0</v>
      </c>
      <c r="CY42" s="21">
        <f>IF((ISNUMBER(Отчет!FT49)),Отчет!FT49,"")</f>
        <v>0</v>
      </c>
      <c r="CZ42" s="21">
        <f>IF((ISNUMBER(Отчет!FU49)),Отчет!FU49,"")</f>
        <v>0</v>
      </c>
      <c r="DA42" s="21">
        <f>IF((ISNUMBER(Отчет!FV49)),Отчет!FV49,"")</f>
        <v>0</v>
      </c>
      <c r="DB42" s="21">
        <f>IF((ISNUMBER(Отчет!FW49)),Отчет!FW49,"")</f>
        <v>0</v>
      </c>
      <c r="DC42" s="21">
        <f>IF((ISNUMBER(Отчет!FX49)),Отчет!FX49,"")</f>
        <v>0</v>
      </c>
      <c r="DD42" s="21">
        <f>IF((ISNUMBER(Отчет!FY49)),Отчет!FY49,"")</f>
        <v>0</v>
      </c>
      <c r="DE42" s="21">
        <f>IF((ISNUMBER(Отчет!FZ49)),Отчет!FZ49,"")</f>
        <v>0</v>
      </c>
      <c r="DF42" s="21">
        <f>IF((ISNUMBER(Отчет!GA49)),Отчет!GA49,"")</f>
        <v>0</v>
      </c>
      <c r="DG42" s="21">
        <f>IF((ISNUMBER(Отчет!GB49)),Отчет!GB49,"")</f>
        <v>0</v>
      </c>
      <c r="DH42" s="21">
        <f>IF((ISNUMBER(Отчет!GC49)),Отчет!GC49,"")</f>
        <v>250</v>
      </c>
      <c r="DI42" s="21">
        <f>IF((ISNUMBER(Отчет!GD49)),Отчет!GD49,"")</f>
        <v>150</v>
      </c>
      <c r="DJ42" s="21">
        <f>IF((ISNUMBER(Отчет!GE49)),Отчет!GE49,"")</f>
        <v>200</v>
      </c>
      <c r="DK42" s="21">
        <f>IF((ISNUMBER(Отчет!GF49)),Отчет!GF49,"")</f>
        <v>150</v>
      </c>
      <c r="DL42" s="21">
        <f>IF((ISNUMBER(Отчет!GI49)),Отчет!GI49,"")</f>
        <v>100</v>
      </c>
      <c r="DM42" s="21">
        <f>IF((ISNUMBER(Отчет!GJ49)),Отчет!GJ49,"")</f>
        <v>100</v>
      </c>
      <c r="DN42" s="21">
        <f>IF((ISNUMBER(Отчет!GK49)),Отчет!GK49,"")</f>
        <v>60</v>
      </c>
      <c r="DO42" s="21">
        <f>IF((ISNUMBER(Отчет!GL49)),Отчет!GL49,"")</f>
        <v>60</v>
      </c>
      <c r="DP42" s="21">
        <f>IF((ISNUMBER(Отчет!GO49)),Отчет!GO49,"")</f>
        <v>20.100000000000001</v>
      </c>
      <c r="DQ42" s="21">
        <f>IF((ISNUMBER(Отчет!GP49)),Отчет!GP49,"")</f>
        <v>20.100000000000001</v>
      </c>
      <c r="DR42" s="21">
        <f>IF((ISNUMBER(Отчет!GQ49)),Отчет!GQ49,"")</f>
        <v>4.5999999999999996</v>
      </c>
      <c r="DS42" s="21">
        <f>IF((ISNUMBER(Отчет!GR49)),Отчет!GR49,"")</f>
        <v>4.5999999999999996</v>
      </c>
      <c r="DT42" s="21">
        <f>IF((ISNUMBER(Отчет!GU49)),Отчет!GU49,"")</f>
        <v>0</v>
      </c>
      <c r="DU42" s="21">
        <f>IF((ISNUMBER(Отчет!GV49)),Отчет!GV49,"")</f>
        <v>0</v>
      </c>
    </row>
    <row r="43" spans="1:125" x14ac:dyDescent="0.2">
      <c r="A43" s="19">
        <v>33236</v>
      </c>
      <c r="B43" s="20" t="s">
        <v>95</v>
      </c>
      <c r="C43" s="21">
        <f>IF((ISNUMBER(Отчет!D50)),Отчет!D50,"")</f>
        <v>0</v>
      </c>
      <c r="D43" s="21">
        <f>IF((ISNUMBER(Отчет!E50)),Отчет!E50,"")</f>
        <v>0</v>
      </c>
      <c r="E43" s="21">
        <f>IF((ISNUMBER(Отчет!F50)),Отчет!F50,"")</f>
        <v>941</v>
      </c>
      <c r="F43" s="21">
        <f>IF((ISNUMBER(Отчет!G50)),Отчет!G50,"")</f>
        <v>941</v>
      </c>
      <c r="G43" s="21">
        <f>IF((ISNUMBER(Отчет!J50)),Отчет!J50,"")</f>
        <v>7070</v>
      </c>
      <c r="H43" s="21">
        <f>IF((ISNUMBER(Отчет!K50)),Отчет!K50,"")</f>
        <v>7070</v>
      </c>
      <c r="I43" s="21">
        <f>IF((ISNUMBER(Отчет!L50)),Отчет!L50,"")</f>
        <v>7070</v>
      </c>
      <c r="J43" s="21">
        <f>IF((ISNUMBER(Отчет!O50)),Отчет!O50,"")</f>
        <v>7070</v>
      </c>
      <c r="K43" s="21">
        <f>IF((ISNUMBER(Отчет!R50)),Отчет!R50,"")</f>
        <v>13804.7</v>
      </c>
      <c r="L43" s="21">
        <f>IF((ISNUMBER(Отчет!S50)),Отчет!S50,"")</f>
        <v>13804.7</v>
      </c>
      <c r="M43" s="21">
        <f>IF((ISNUMBER(Отчет!V50)),Отчет!V50,"")</f>
        <v>800</v>
      </c>
      <c r="N43" s="21">
        <f>IF((ISNUMBER(Отчет!W50)),Отчет!W50,"")</f>
        <v>800</v>
      </c>
      <c r="O43" s="21">
        <f>IF((ISNUMBER(Отчет!X50)),Отчет!X50,"")</f>
        <v>800</v>
      </c>
      <c r="P43" s="21">
        <f>IF((ISNUMBER(Отчет!Y50)),Отчет!Y50,"")</f>
        <v>800</v>
      </c>
      <c r="Q43" s="21">
        <f>IF((ISNUMBER(Отчет!Z50)),Отчет!Z50,"")</f>
        <v>1495</v>
      </c>
      <c r="R43" s="21">
        <f>IF((ISNUMBER(Отчет!AA50)),Отчет!AA50,"")</f>
        <v>1495</v>
      </c>
      <c r="S43" s="21">
        <f>IF((ISNUMBER(Отчет!AD50)),Отчет!AD50,"")</f>
        <v>684</v>
      </c>
      <c r="T43" s="21">
        <f>IF((ISNUMBER(Отчет!AE50)),Отчет!AE50,"")</f>
        <v>684</v>
      </c>
      <c r="U43" s="21">
        <f>IF((ISNUMBER(Отчет!AF50)),Отчет!AF50,"")</f>
        <v>684</v>
      </c>
      <c r="V43" s="21">
        <f>IF((ISNUMBER(Отчет!AG50)),Отчет!AG50,"")</f>
        <v>684</v>
      </c>
      <c r="W43" s="21">
        <f>IF((ISNUMBER(Отчет!AH50)),Отчет!AH50,"")</f>
        <v>1182</v>
      </c>
      <c r="X43" s="21">
        <f>IF((ISNUMBER(Отчет!AI50)),Отчет!AI50,"")</f>
        <v>1182</v>
      </c>
      <c r="Y43" s="21">
        <f>IF((ISNUMBER(Отчет!AL50)),Отчет!AL50,"")</f>
        <v>5008</v>
      </c>
      <c r="Z43" s="21">
        <f>IF((ISNUMBER(Отчет!AM50)),Отчет!AM50,"")</f>
        <v>5008</v>
      </c>
      <c r="AA43" s="21">
        <f>IF((ISNUMBER(Отчет!AN50)),Отчет!AN50,"")</f>
        <v>5008</v>
      </c>
      <c r="AB43" s="21">
        <f>IF((ISNUMBER(Отчет!AO50)),Отчет!AO50,"")</f>
        <v>5008</v>
      </c>
      <c r="AC43" s="21">
        <f>IF((ISNUMBER(Отчет!AP50)),Отчет!AP50,"")</f>
        <v>9840.5</v>
      </c>
      <c r="AD43" s="21">
        <f>IF((ISNUMBER(Отчет!AQ50)),Отчет!AQ50,"")</f>
        <v>9840.5</v>
      </c>
      <c r="AE43" s="21">
        <f>IF((ISNUMBER(Отчет!AT50)),Отчет!AT50,"")</f>
        <v>90</v>
      </c>
      <c r="AF43" s="21">
        <f>IF((ISNUMBER(Отчет!AU50)),Отчет!AU50,"")</f>
        <v>90</v>
      </c>
      <c r="AG43" s="21">
        <f>IF((ISNUMBER(Отчет!AV50)),Отчет!AV50,"")</f>
        <v>90</v>
      </c>
      <c r="AH43" s="21">
        <f>IF((ISNUMBER(Отчет!AW50)),Отчет!AW50,"")</f>
        <v>90</v>
      </c>
      <c r="AI43" s="21">
        <f>IF((ISNUMBER(Отчет!AX50)),Отчет!AX50,"")</f>
        <v>325</v>
      </c>
      <c r="AJ43" s="21">
        <f>IF((ISNUMBER(Отчет!AY50)),Отчет!AY50,"")</f>
        <v>325</v>
      </c>
      <c r="AK43" s="21">
        <f>IF((ISNUMBER(Отчет!BB50)),Отчет!BB50,"")</f>
        <v>165</v>
      </c>
      <c r="AL43" s="21">
        <f>IF((ISNUMBER(Отчет!BC50)),Отчет!BC50,"")</f>
        <v>165</v>
      </c>
      <c r="AM43" s="21">
        <f>IF((ISNUMBER(Отчет!BD50)),Отчет!BD50,"")</f>
        <v>165</v>
      </c>
      <c r="AN43" s="21">
        <f>IF((ISNUMBER(Отчет!BE50)),Отчет!BE50,"")</f>
        <v>165</v>
      </c>
      <c r="AO43" s="21">
        <f>IF((ISNUMBER(Отчет!BF50)),Отчет!BF50,"")</f>
        <v>403.1</v>
      </c>
      <c r="AP43" s="21">
        <f>IF((ISNUMBER(Отчет!BG50)),Отчет!BG50,"")</f>
        <v>403.1</v>
      </c>
      <c r="AQ43" s="21">
        <f>IF((ISNUMBER(Отчет!BJ50)),Отчет!BJ50,"")</f>
        <v>0</v>
      </c>
      <c r="AR43" s="21">
        <f>IF((ISNUMBER(Отчет!BK50)),Отчет!BK50,"")</f>
        <v>0</v>
      </c>
      <c r="AS43" s="21">
        <f>IF((ISNUMBER(Отчет!BL50)),Отчет!BL50,"")</f>
        <v>0</v>
      </c>
      <c r="AT43" s="21">
        <f>IF((ISNUMBER(Отчет!BM50)),Отчет!BM50,"")</f>
        <v>0</v>
      </c>
      <c r="AU43" s="21">
        <f>IF((ISNUMBER(Отчет!BN50)),Отчет!BN50,"")</f>
        <v>0</v>
      </c>
      <c r="AV43" s="21">
        <f>IF((ISNUMBER(Отчет!BO50)),Отчет!BO50,"")</f>
        <v>0</v>
      </c>
      <c r="AW43" s="21">
        <f>IF((ISNUMBER(Отчет!BR50)),Отчет!BR50,"")</f>
        <v>323</v>
      </c>
      <c r="AX43" s="21">
        <f>IF((ISNUMBER(Отчет!BS50)),Отчет!BS50,"")</f>
        <v>323</v>
      </c>
      <c r="AY43" s="21">
        <f>IF((ISNUMBER(Отчет!BT50)),Отчет!BT50,"")</f>
        <v>323</v>
      </c>
      <c r="AZ43" s="21">
        <f>IF((ISNUMBER(Отчет!BU50)),Отчет!BU50,"")</f>
        <v>323</v>
      </c>
      <c r="BA43" s="21">
        <f>IF((ISNUMBER(Отчет!BV50)),Отчет!BV50,"")</f>
        <v>559.1</v>
      </c>
      <c r="BB43" s="21">
        <f>IF((ISNUMBER(Отчет!BW50)),Отчет!BW50,"")</f>
        <v>559.1</v>
      </c>
      <c r="BC43" s="21">
        <f>IF((ISNUMBER(Отчет!CJ50)),Отчет!CJ50,"")</f>
        <v>0</v>
      </c>
      <c r="BD43" s="21">
        <f>IF((ISNUMBER(Отчет!CK50)),Отчет!CK50,"")</f>
        <v>0</v>
      </c>
      <c r="BE43" s="21">
        <f>IF((ISNUMBER(Отчет!CN50)),Отчет!CN50,"")</f>
        <v>0</v>
      </c>
      <c r="BF43" s="21">
        <f>IF((ISNUMBER(Отчет!CQ50)),Отчет!CQ50,"")</f>
        <v>0</v>
      </c>
      <c r="BG43" s="21">
        <f>IF((ISNUMBER(Отчет!CT50)),Отчет!CT50,"")</f>
        <v>0</v>
      </c>
      <c r="BH43" s="21">
        <f>IF((ISNUMBER(Отчет!CU50)),Отчет!CU50,"")</f>
        <v>0</v>
      </c>
      <c r="BI43" s="21">
        <f>IF((ISNUMBER(Отчет!CZ50)),Отчет!CZ50,"")</f>
        <v>0</v>
      </c>
      <c r="BJ43" s="21">
        <f>IF((ISNUMBER(Отчет!DA50)),Отчет!DA50,"")</f>
        <v>0</v>
      </c>
      <c r="BK43" s="21">
        <f>IF((ISNUMBER(Отчет!DD50)),Отчет!DD50,"")</f>
        <v>0</v>
      </c>
      <c r="BL43" s="21">
        <f>IF((ISNUMBER(Отчет!DG50)),Отчет!DG50,"")</f>
        <v>0</v>
      </c>
      <c r="BM43" s="21">
        <f>IF((ISNUMBER(Отчет!DJ50)),Отчет!DJ50,"")</f>
        <v>0</v>
      </c>
      <c r="BN43" s="21">
        <f>IF((ISNUMBER(Отчет!DK50)),Отчет!DK50,"")</f>
        <v>0</v>
      </c>
      <c r="BO43" s="21">
        <f>IF((ISNUMBER(Отчет!DP50)),Отчет!DP50,"")</f>
        <v>0</v>
      </c>
      <c r="BP43" s="21">
        <f>IF((ISNUMBER(Отчет!DQ50)),Отчет!DQ50,"")</f>
        <v>0</v>
      </c>
      <c r="BQ43" s="21">
        <f>IF((ISNUMBER(Отчет!DT50)),Отчет!DT50,"")</f>
        <v>0</v>
      </c>
      <c r="BR43" s="21">
        <f>IF((ISNUMBER(Отчет!DW50)),Отчет!DW50,"")</f>
        <v>0</v>
      </c>
      <c r="BS43" s="21">
        <f>IF((ISNUMBER(Отчет!DZ50)),Отчет!DZ50,"")</f>
        <v>0</v>
      </c>
      <c r="BT43" s="21">
        <f>IF((ISNUMBER(Отчет!EA50)),Отчет!EA50,"")</f>
        <v>0</v>
      </c>
      <c r="BU43" s="21">
        <f>IF((ISNUMBER(Отчет!ED50)),Отчет!ED50,"")</f>
        <v>0</v>
      </c>
      <c r="BV43" s="21">
        <f>IF((ISNUMBER(Отчет!EE50)),Отчет!EE50,"")</f>
        <v>0</v>
      </c>
      <c r="BW43" s="21">
        <f>IF((ISNUMBER(Отчет!EF50)),Отчет!EF50,"")</f>
        <v>1570</v>
      </c>
      <c r="BX43" s="21">
        <f>IF((ISNUMBER(Отчет!EG50)),Отчет!EG50,"")</f>
        <v>1570</v>
      </c>
      <c r="BY43" s="21">
        <f>IF((ISNUMBER(Отчет!EH50)),Отчет!EH50,"")</f>
        <v>2624</v>
      </c>
      <c r="BZ43" s="21">
        <f>IF((ISNUMBER(Отчет!EI50)),Отчет!EI50,"")</f>
        <v>2624</v>
      </c>
      <c r="CA43" s="21">
        <f>IF((ISNUMBER(Отчет!EK50)),Отчет!EK50,"")</f>
        <v>1893</v>
      </c>
      <c r="CB43" s="21">
        <f>IF((ISNUMBER(Отчет!EN50)),Отчет!EN50,"")</f>
        <v>1893</v>
      </c>
      <c r="CC43" s="21">
        <f>IF((ISNUMBER(Отчет!EP50)),Отчет!EP50,"")</f>
        <v>1893</v>
      </c>
      <c r="CD43" s="21">
        <f>IF((ISNUMBER(Отчет!EQ50)),Отчет!EQ50,"")</f>
        <v>1893</v>
      </c>
      <c r="CE43" s="21">
        <f>IF((ISNUMBER(Отчет!ER50)),Отчет!ER50,"")</f>
        <v>524</v>
      </c>
      <c r="CF43" s="21">
        <f>IF((ISNUMBER(Отчет!ES50)),Отчет!ES50,"")</f>
        <v>524</v>
      </c>
      <c r="CG43" s="21">
        <f>IF((ISNUMBER(Отчет!EZ50)),Отчет!EZ50,"")</f>
        <v>340</v>
      </c>
      <c r="CH43" s="21">
        <f>IF((ISNUMBER(Отчет!FA50)),Отчет!FA50,"")</f>
        <v>0</v>
      </c>
      <c r="CI43" s="21">
        <f>IF((ISNUMBER(Отчет!FB50)),Отчет!FB50,"")</f>
        <v>0</v>
      </c>
      <c r="CJ43" s="21">
        <f>IF((ISNUMBER(Отчет!FC50)),Отчет!FC50,"")</f>
        <v>0</v>
      </c>
      <c r="CK43" s="21">
        <f>IF((ISNUMBER(Отчет!FD50)),Отчет!FD50,"")</f>
        <v>0</v>
      </c>
      <c r="CL43" s="21">
        <f>IF((ISNUMBER(Отчет!FE50)),Отчет!FE50,"")</f>
        <v>0</v>
      </c>
      <c r="CM43" s="21">
        <f>IF((ISNUMBER(Отчет!FH50)),Отчет!FH50,"")</f>
        <v>150</v>
      </c>
      <c r="CN43" s="21">
        <f>IF((ISNUMBER(Отчет!FI50)),Отчет!FI50,"")</f>
        <v>150</v>
      </c>
      <c r="CO43" s="21">
        <f>IF((ISNUMBER(Отчет!FJ50)),Отчет!FJ50,"")</f>
        <v>0</v>
      </c>
      <c r="CP43" s="21">
        <f>IF((ISNUMBER(Отчет!FK50)),Отчет!FK50,"")</f>
        <v>0</v>
      </c>
      <c r="CQ43" s="21">
        <f>IF((ISNUMBER(Отчет!FL50)),Отчет!FL50,"")</f>
        <v>190</v>
      </c>
      <c r="CR43" s="21">
        <f>IF((ISNUMBER(Отчет!FM50)),Отчет!FM50,"")</f>
        <v>190</v>
      </c>
      <c r="CS43" s="21">
        <f>IF((ISNUMBER(Отчет!FN50)),Отчет!FN50,"")</f>
        <v>0</v>
      </c>
      <c r="CT43" s="21">
        <f>IF((ISNUMBER(Отчет!FO50)),Отчет!FO50,"")</f>
        <v>0</v>
      </c>
      <c r="CU43" s="21">
        <f>IF((ISNUMBER(Отчет!FP50)),Отчет!FP50,"")</f>
        <v>0</v>
      </c>
      <c r="CV43" s="21">
        <f>IF((ISNUMBER(Отчет!FQ50)),Отчет!FQ50,"")</f>
        <v>0</v>
      </c>
      <c r="CW43" s="21">
        <f>IF((ISNUMBER(Отчет!FR50)),Отчет!FR50,"")</f>
        <v>0</v>
      </c>
      <c r="CX43" s="21">
        <f>IF((ISNUMBER(Отчет!FS50)),Отчет!FS50,"")</f>
        <v>0</v>
      </c>
      <c r="CY43" s="21">
        <f>IF((ISNUMBER(Отчет!FT50)),Отчет!FT50,"")</f>
        <v>0</v>
      </c>
      <c r="CZ43" s="21">
        <f>IF((ISNUMBER(Отчет!FU50)),Отчет!FU50,"")</f>
        <v>0</v>
      </c>
      <c r="DA43" s="21">
        <f>IF((ISNUMBER(Отчет!FV50)),Отчет!FV50,"")</f>
        <v>0</v>
      </c>
      <c r="DB43" s="21">
        <f>IF((ISNUMBER(Отчет!FW50)),Отчет!FW50,"")</f>
        <v>0</v>
      </c>
      <c r="DC43" s="21">
        <f>IF((ISNUMBER(Отчет!FX50)),Отчет!FX50,"")</f>
        <v>0</v>
      </c>
      <c r="DD43" s="21">
        <f>IF((ISNUMBER(Отчет!FY50)),Отчет!FY50,"")</f>
        <v>0</v>
      </c>
      <c r="DE43" s="21">
        <f>IF((ISNUMBER(Отчет!FZ50)),Отчет!FZ50,"")</f>
        <v>0</v>
      </c>
      <c r="DF43" s="21">
        <f>IF((ISNUMBER(Отчет!GA50)),Отчет!GA50,"")</f>
        <v>0</v>
      </c>
      <c r="DG43" s="21">
        <f>IF((ISNUMBER(Отчет!GB50)),Отчет!GB50,"")</f>
        <v>0</v>
      </c>
      <c r="DH43" s="21">
        <f>IF((ISNUMBER(Отчет!GC50)),Отчет!GC50,"")</f>
        <v>0</v>
      </c>
      <c r="DI43" s="21">
        <f>IF((ISNUMBER(Отчет!GD50)),Отчет!GD50,"")</f>
        <v>0</v>
      </c>
      <c r="DJ43" s="21">
        <f>IF((ISNUMBER(Отчет!GE50)),Отчет!GE50,"")</f>
        <v>0</v>
      </c>
      <c r="DK43" s="21">
        <f>IF((ISNUMBER(Отчет!GF50)),Отчет!GF50,"")</f>
        <v>0</v>
      </c>
      <c r="DL43" s="21">
        <f>IF((ISNUMBER(Отчет!GI50)),Отчет!GI50,"")</f>
        <v>1270</v>
      </c>
      <c r="DM43" s="21">
        <f>IF((ISNUMBER(Отчет!GJ50)),Отчет!GJ50,"")</f>
        <v>1270</v>
      </c>
      <c r="DN43" s="21">
        <f>IF((ISNUMBER(Отчет!GK50)),Отчет!GK50,"")</f>
        <v>285</v>
      </c>
      <c r="DO43" s="21">
        <f>IF((ISNUMBER(Отчет!GL50)),Отчет!GL50,"")</f>
        <v>285</v>
      </c>
      <c r="DP43" s="21">
        <f>IF((ISNUMBER(Отчет!GO50)),Отчет!GO50,"")</f>
        <v>206.3</v>
      </c>
      <c r="DQ43" s="21">
        <f>IF((ISNUMBER(Отчет!GP50)),Отчет!GP50,"")</f>
        <v>206.3</v>
      </c>
      <c r="DR43" s="21">
        <f>IF((ISNUMBER(Отчет!GQ50)),Отчет!GQ50,"")</f>
        <v>43.6</v>
      </c>
      <c r="DS43" s="21">
        <f>IF((ISNUMBER(Отчет!GR50)),Отчет!GR50,"")</f>
        <v>43.6</v>
      </c>
      <c r="DT43" s="21">
        <f>IF((ISNUMBER(Отчет!GU50)),Отчет!GU50,"")</f>
        <v>0</v>
      </c>
      <c r="DU43" s="21">
        <f>IF((ISNUMBER(Отчет!GV50)),Отчет!GV50,"")</f>
        <v>0</v>
      </c>
    </row>
    <row r="44" spans="1:125" x14ac:dyDescent="0.2">
      <c r="A44" s="19">
        <v>33238</v>
      </c>
      <c r="B44" s="20" t="s">
        <v>97</v>
      </c>
      <c r="C44" s="21">
        <f>IF((ISNUMBER(Отчет!D51)),Отчет!D51,"")</f>
        <v>0</v>
      </c>
      <c r="D44" s="21">
        <f>IF((ISNUMBER(Отчет!E51)),Отчет!E51,"")</f>
        <v>0</v>
      </c>
      <c r="E44" s="21">
        <f>IF((ISNUMBER(Отчет!F51)),Отчет!F51,"")</f>
        <v>0</v>
      </c>
      <c r="F44" s="21">
        <f>IF((ISNUMBER(Отчет!G51)),Отчет!G51,"")</f>
        <v>0</v>
      </c>
      <c r="G44" s="21">
        <f>IF((ISNUMBER(Отчет!J51)),Отчет!J51,"")</f>
        <v>1517</v>
      </c>
      <c r="H44" s="21">
        <f>IF((ISNUMBER(Отчет!K51)),Отчет!K51,"")</f>
        <v>1262</v>
      </c>
      <c r="I44" s="21">
        <f>IF((ISNUMBER(Отчет!L51)),Отчет!L51,"")</f>
        <v>1517</v>
      </c>
      <c r="J44" s="21">
        <f>IF((ISNUMBER(Отчет!O51)),Отчет!O51,"")</f>
        <v>1262</v>
      </c>
      <c r="K44" s="21">
        <f>IF((ISNUMBER(Отчет!R51)),Отчет!R51,"")</f>
        <v>2106</v>
      </c>
      <c r="L44" s="21">
        <f>IF((ISNUMBER(Отчет!S51)),Отчет!S51,"")</f>
        <v>1771</v>
      </c>
      <c r="M44" s="21">
        <f>IF((ISNUMBER(Отчет!V51)),Отчет!V51,"")</f>
        <v>208</v>
      </c>
      <c r="N44" s="21">
        <f>IF((ISNUMBER(Отчет!W51)),Отчет!W51,"")</f>
        <v>188</v>
      </c>
      <c r="O44" s="21">
        <f>IF((ISNUMBER(Отчет!X51)),Отчет!X51,"")</f>
        <v>208</v>
      </c>
      <c r="P44" s="21">
        <f>IF((ISNUMBER(Отчет!Y51)),Отчет!Y51,"")</f>
        <v>188</v>
      </c>
      <c r="Q44" s="21">
        <f>IF((ISNUMBER(Отчет!Z51)),Отчет!Z51,"")</f>
        <v>268</v>
      </c>
      <c r="R44" s="21">
        <f>IF((ISNUMBER(Отчет!AA51)),Отчет!AA51,"")</f>
        <v>248</v>
      </c>
      <c r="S44" s="21">
        <f>IF((ISNUMBER(Отчет!AD51)),Отчет!AD51,"")</f>
        <v>175</v>
      </c>
      <c r="T44" s="21">
        <f>IF((ISNUMBER(Отчет!AE51)),Отчет!AE51,"")</f>
        <v>60</v>
      </c>
      <c r="U44" s="21">
        <f>IF((ISNUMBER(Отчет!AF51)),Отчет!AF51,"")</f>
        <v>175</v>
      </c>
      <c r="V44" s="21">
        <f>IF((ISNUMBER(Отчет!AG51)),Отчет!AG51,"")</f>
        <v>60</v>
      </c>
      <c r="W44" s="21">
        <f>IF((ISNUMBER(Отчет!AH51)),Отчет!AH51,"")</f>
        <v>180</v>
      </c>
      <c r="X44" s="21">
        <f>IF((ISNUMBER(Отчет!AI51)),Отчет!AI51,"")</f>
        <v>65</v>
      </c>
      <c r="Y44" s="21">
        <f>IF((ISNUMBER(Отчет!AL51)),Отчет!AL51,"")</f>
        <v>1014</v>
      </c>
      <c r="Z44" s="21">
        <f>IF((ISNUMBER(Отчет!AM51)),Отчет!AM51,"")</f>
        <v>894</v>
      </c>
      <c r="AA44" s="21">
        <f>IF((ISNUMBER(Отчет!AN51)),Отчет!AN51,"")</f>
        <v>1014</v>
      </c>
      <c r="AB44" s="21">
        <f>IF((ISNUMBER(Отчет!AO51)),Отчет!AO51,"")</f>
        <v>894</v>
      </c>
      <c r="AC44" s="21">
        <f>IF((ISNUMBER(Отчет!AP51)),Отчет!AP51,"")</f>
        <v>1540</v>
      </c>
      <c r="AD44" s="21">
        <f>IF((ISNUMBER(Отчет!AQ51)),Отчет!AQ51,"")</f>
        <v>1340</v>
      </c>
      <c r="AE44" s="21">
        <f>IF((ISNUMBER(Отчет!AT51)),Отчет!AT51,"")</f>
        <v>0</v>
      </c>
      <c r="AF44" s="21">
        <f>IF((ISNUMBER(Отчет!AU51)),Отчет!AU51,"")</f>
        <v>0</v>
      </c>
      <c r="AG44" s="21">
        <f>IF((ISNUMBER(Отчет!AV51)),Отчет!AV51,"")</f>
        <v>0</v>
      </c>
      <c r="AH44" s="21">
        <f>IF((ISNUMBER(Отчет!AW51)),Отчет!AW51,"")</f>
        <v>0</v>
      </c>
      <c r="AI44" s="21">
        <f>IF((ISNUMBER(Отчет!AX51)),Отчет!AX51,"")</f>
        <v>0</v>
      </c>
      <c r="AJ44" s="21">
        <f>IF((ISNUMBER(Отчет!AY51)),Отчет!AY51,"")</f>
        <v>0</v>
      </c>
      <c r="AK44" s="21">
        <f>IF((ISNUMBER(Отчет!BB51)),Отчет!BB51,"")</f>
        <v>120</v>
      </c>
      <c r="AL44" s="21">
        <f>IF((ISNUMBER(Отчет!BC51)),Отчет!BC51,"")</f>
        <v>120</v>
      </c>
      <c r="AM44" s="21">
        <f>IF((ISNUMBER(Отчет!BD51)),Отчет!BD51,"")</f>
        <v>120</v>
      </c>
      <c r="AN44" s="21">
        <f>IF((ISNUMBER(Отчет!BE51)),Отчет!BE51,"")</f>
        <v>120</v>
      </c>
      <c r="AO44" s="21">
        <f>IF((ISNUMBER(Отчет!BF51)),Отчет!BF51,"")</f>
        <v>118</v>
      </c>
      <c r="AP44" s="21">
        <f>IF((ISNUMBER(Отчет!BG51)),Отчет!BG51,"")</f>
        <v>118</v>
      </c>
      <c r="AQ44" s="21">
        <f>IF((ISNUMBER(Отчет!BJ51)),Отчет!BJ51,"")</f>
        <v>0</v>
      </c>
      <c r="AR44" s="21">
        <f>IF((ISNUMBER(Отчет!BK51)),Отчет!BK51,"")</f>
        <v>0</v>
      </c>
      <c r="AS44" s="21">
        <f>IF((ISNUMBER(Отчет!BL51)),Отчет!BL51,"")</f>
        <v>0</v>
      </c>
      <c r="AT44" s="21">
        <f>IF((ISNUMBER(Отчет!BM51)),Отчет!BM51,"")</f>
        <v>0</v>
      </c>
      <c r="AU44" s="21">
        <f>IF((ISNUMBER(Отчет!BN51)),Отчет!BN51,"")</f>
        <v>0</v>
      </c>
      <c r="AV44" s="21">
        <f>IF((ISNUMBER(Отчет!BO51)),Отчет!BO51,"")</f>
        <v>0</v>
      </c>
      <c r="AW44" s="21">
        <f>IF((ISNUMBER(Отчет!BR51)),Отчет!BR51,"")</f>
        <v>0</v>
      </c>
      <c r="AX44" s="21">
        <f>IF((ISNUMBER(Отчет!BS51)),Отчет!BS51,"")</f>
        <v>0</v>
      </c>
      <c r="AY44" s="21">
        <f>IF((ISNUMBER(Отчет!BT51)),Отчет!BT51,"")</f>
        <v>0</v>
      </c>
      <c r="AZ44" s="21">
        <f>IF((ISNUMBER(Отчет!BU51)),Отчет!BU51,"")</f>
        <v>0</v>
      </c>
      <c r="BA44" s="21">
        <f>IF((ISNUMBER(Отчет!BV51)),Отчет!BV51,"")</f>
        <v>0</v>
      </c>
      <c r="BB44" s="21">
        <f>IF((ISNUMBER(Отчет!BW51)),Отчет!BW51,"")</f>
        <v>0</v>
      </c>
      <c r="BC44" s="21">
        <f>IF((ISNUMBER(Отчет!CJ51)),Отчет!CJ51,"")</f>
        <v>0</v>
      </c>
      <c r="BD44" s="21">
        <f>IF((ISNUMBER(Отчет!CK51)),Отчет!CK51,"")</f>
        <v>0</v>
      </c>
      <c r="BE44" s="21">
        <f>IF((ISNUMBER(Отчет!CN51)),Отчет!CN51,"")</f>
        <v>0</v>
      </c>
      <c r="BF44" s="21">
        <f>IF((ISNUMBER(Отчет!CQ51)),Отчет!CQ51,"")</f>
        <v>0</v>
      </c>
      <c r="BG44" s="21">
        <f>IF((ISNUMBER(Отчет!CT51)),Отчет!CT51,"")</f>
        <v>0</v>
      </c>
      <c r="BH44" s="21">
        <f>IF((ISNUMBER(Отчет!CU51)),Отчет!CU51,"")</f>
        <v>0</v>
      </c>
      <c r="BI44" s="21">
        <f>IF((ISNUMBER(Отчет!CZ51)),Отчет!CZ51,"")</f>
        <v>0</v>
      </c>
      <c r="BJ44" s="21">
        <f>IF((ISNUMBER(Отчет!DA51)),Отчет!DA51,"")</f>
        <v>0</v>
      </c>
      <c r="BK44" s="21">
        <f>IF((ISNUMBER(Отчет!DD51)),Отчет!DD51,"")</f>
        <v>0</v>
      </c>
      <c r="BL44" s="21">
        <f>IF((ISNUMBER(Отчет!DG51)),Отчет!DG51,"")</f>
        <v>0</v>
      </c>
      <c r="BM44" s="21">
        <f>IF((ISNUMBER(Отчет!DJ51)),Отчет!DJ51,"")</f>
        <v>0</v>
      </c>
      <c r="BN44" s="21">
        <f>IF((ISNUMBER(Отчет!DK51)),Отчет!DK51,"")</f>
        <v>0</v>
      </c>
      <c r="BO44" s="21">
        <f>IF((ISNUMBER(Отчет!DP51)),Отчет!DP51,"")</f>
        <v>0</v>
      </c>
      <c r="BP44" s="21">
        <f>IF((ISNUMBER(Отчет!DQ51)),Отчет!DQ51,"")</f>
        <v>0</v>
      </c>
      <c r="BQ44" s="21">
        <f>IF((ISNUMBER(Отчет!DT51)),Отчет!DT51,"")</f>
        <v>0</v>
      </c>
      <c r="BR44" s="21">
        <f>IF((ISNUMBER(Отчет!DW51)),Отчет!DW51,"")</f>
        <v>0</v>
      </c>
      <c r="BS44" s="21">
        <f>IF((ISNUMBER(Отчет!DZ51)),Отчет!DZ51,"")</f>
        <v>0</v>
      </c>
      <c r="BT44" s="21">
        <f>IF((ISNUMBER(Отчет!EA51)),Отчет!EA51,"")</f>
        <v>0</v>
      </c>
      <c r="BU44" s="21">
        <f>IF((ISNUMBER(Отчет!ED51)),Отчет!ED51,"")</f>
        <v>0</v>
      </c>
      <c r="BV44" s="21">
        <f>IF((ISNUMBER(Отчет!EE51)),Отчет!EE51,"")</f>
        <v>0</v>
      </c>
      <c r="BW44" s="21">
        <f>IF((ISNUMBER(Отчет!EF51)),Отчет!EF51,"")</f>
        <v>90</v>
      </c>
      <c r="BX44" s="21">
        <f>IF((ISNUMBER(Отчет!EG51)),Отчет!EG51,"")</f>
        <v>90</v>
      </c>
      <c r="BY44" s="21">
        <f>IF((ISNUMBER(Отчет!EH51)),Отчет!EH51,"")</f>
        <v>120</v>
      </c>
      <c r="BZ44" s="21">
        <f>IF((ISNUMBER(Отчет!EI51)),Отчет!EI51,"")</f>
        <v>120</v>
      </c>
      <c r="CA44" s="21">
        <f>IF((ISNUMBER(Отчет!EK51)),Отчет!EK51,"")</f>
        <v>170</v>
      </c>
      <c r="CB44" s="21">
        <f>IF((ISNUMBER(Отчет!EN51)),Отчет!EN51,"")</f>
        <v>130</v>
      </c>
      <c r="CC44" s="21">
        <f>IF((ISNUMBER(Отчет!EP51)),Отчет!EP51,"")</f>
        <v>170</v>
      </c>
      <c r="CD44" s="21">
        <f>IF((ISNUMBER(Отчет!EQ51)),Отчет!EQ51,"")</f>
        <v>130</v>
      </c>
      <c r="CE44" s="21">
        <f>IF((ISNUMBER(Отчет!ER51)),Отчет!ER51,"")</f>
        <v>0</v>
      </c>
      <c r="CF44" s="21">
        <f>IF((ISNUMBER(Отчет!ES51)),Отчет!ES51,"")</f>
        <v>0</v>
      </c>
      <c r="CG44" s="21">
        <f>IF((ISNUMBER(Отчет!EZ51)),Отчет!EZ51,"")</f>
        <v>734</v>
      </c>
      <c r="CH44" s="21">
        <f>IF((ISNUMBER(Отчет!FA51)),Отчет!FA51,"")</f>
        <v>734</v>
      </c>
      <c r="CI44" s="21">
        <f>IF((ISNUMBER(Отчет!FB51)),Отчет!FB51,"")</f>
        <v>0</v>
      </c>
      <c r="CJ44" s="21">
        <f>IF((ISNUMBER(Отчет!FC51)),Отчет!FC51,"")</f>
        <v>0</v>
      </c>
      <c r="CK44" s="21">
        <f>IF((ISNUMBER(Отчет!FD51)),Отчет!FD51,"")</f>
        <v>0</v>
      </c>
      <c r="CL44" s="21">
        <f>IF((ISNUMBER(Отчет!FE51)),Отчет!FE51,"")</f>
        <v>0</v>
      </c>
      <c r="CM44" s="21">
        <f>IF((ISNUMBER(Отчет!FH51)),Отчет!FH51,"")</f>
        <v>0</v>
      </c>
      <c r="CN44" s="21">
        <f>IF((ISNUMBER(Отчет!FI51)),Отчет!FI51,"")</f>
        <v>0</v>
      </c>
      <c r="CO44" s="21">
        <f>IF((ISNUMBER(Отчет!FJ51)),Отчет!FJ51,"")</f>
        <v>156</v>
      </c>
      <c r="CP44" s="21">
        <f>IF((ISNUMBER(Отчет!FK51)),Отчет!FK51,"")</f>
        <v>156</v>
      </c>
      <c r="CQ44" s="21">
        <f>IF((ISNUMBER(Отчет!FL51)),Отчет!FL51,"")</f>
        <v>0</v>
      </c>
      <c r="CR44" s="21">
        <f>IF((ISNUMBER(Отчет!FM51)),Отчет!FM51,"")</f>
        <v>0</v>
      </c>
      <c r="CS44" s="21">
        <f>IF((ISNUMBER(Отчет!FN51)),Отчет!FN51,"")</f>
        <v>0</v>
      </c>
      <c r="CT44" s="21">
        <f>IF((ISNUMBER(Отчет!FO51)),Отчет!FO51,"")</f>
        <v>0</v>
      </c>
      <c r="CU44" s="21">
        <f>IF((ISNUMBER(Отчет!FP51)),Отчет!FP51,"")</f>
        <v>0</v>
      </c>
      <c r="CV44" s="21">
        <f>IF((ISNUMBER(Отчет!FQ51)),Отчет!FQ51,"")</f>
        <v>0</v>
      </c>
      <c r="CW44" s="21">
        <f>IF((ISNUMBER(Отчет!FR51)),Отчет!FR51,"")</f>
        <v>0</v>
      </c>
      <c r="CX44" s="21">
        <f>IF((ISNUMBER(Отчет!FS51)),Отчет!FS51,"")</f>
        <v>0</v>
      </c>
      <c r="CY44" s="21">
        <f>IF((ISNUMBER(Отчет!FT51)),Отчет!FT51,"")</f>
        <v>0</v>
      </c>
      <c r="CZ44" s="21">
        <f>IF((ISNUMBER(Отчет!FU51)),Отчет!FU51,"")</f>
        <v>0</v>
      </c>
      <c r="DA44" s="21">
        <f>IF((ISNUMBER(Отчет!FV51)),Отчет!FV51,"")</f>
        <v>0</v>
      </c>
      <c r="DB44" s="21">
        <f>IF((ISNUMBER(Отчет!FW51)),Отчет!FW51,"")</f>
        <v>0</v>
      </c>
      <c r="DC44" s="21">
        <f>IF((ISNUMBER(Отчет!FX51)),Отчет!FX51,"")</f>
        <v>0</v>
      </c>
      <c r="DD44" s="21">
        <f>IF((ISNUMBER(Отчет!FY51)),Отчет!FY51,"")</f>
        <v>0</v>
      </c>
      <c r="DE44" s="21">
        <f>IF((ISNUMBER(Отчет!FZ51)),Отчет!FZ51,"")</f>
        <v>0</v>
      </c>
      <c r="DF44" s="21">
        <f>IF((ISNUMBER(Отчет!GA51)),Отчет!GA51,"")</f>
        <v>0</v>
      </c>
      <c r="DG44" s="21">
        <f>IF((ISNUMBER(Отчет!GB51)),Отчет!GB51,"")</f>
        <v>0</v>
      </c>
      <c r="DH44" s="21">
        <f>IF((ISNUMBER(Отчет!GC51)),Отчет!GC51,"")</f>
        <v>0</v>
      </c>
      <c r="DI44" s="21">
        <f>IF((ISNUMBER(Отчет!GD51)),Отчет!GD51,"")</f>
        <v>0</v>
      </c>
      <c r="DJ44" s="21">
        <f>IF((ISNUMBER(Отчет!GE51)),Отчет!GE51,"")</f>
        <v>0</v>
      </c>
      <c r="DK44" s="21">
        <f>IF((ISNUMBER(Отчет!GF51)),Отчет!GF51,"")</f>
        <v>0</v>
      </c>
      <c r="DL44" s="21">
        <f>IF((ISNUMBER(Отчет!GI51)),Отчет!GI51,"")</f>
        <v>4046</v>
      </c>
      <c r="DM44" s="21">
        <f>IF((ISNUMBER(Отчет!GJ51)),Отчет!GJ51,"")</f>
        <v>3946</v>
      </c>
      <c r="DN44" s="21">
        <f>IF((ISNUMBER(Отчет!GK51)),Отчет!GK51,"")</f>
        <v>500</v>
      </c>
      <c r="DO44" s="21">
        <f>IF((ISNUMBER(Отчет!GL51)),Отчет!GL51,"")</f>
        <v>500</v>
      </c>
      <c r="DP44" s="21">
        <f>IF((ISNUMBER(Отчет!GO51)),Отчет!GO51,"")</f>
        <v>898.5</v>
      </c>
      <c r="DQ44" s="21">
        <f>IF((ISNUMBER(Отчет!GP51)),Отчет!GP51,"")</f>
        <v>895.5</v>
      </c>
      <c r="DR44" s="21">
        <f>IF((ISNUMBER(Отчет!GQ51)),Отчет!GQ51,"")</f>
        <v>136</v>
      </c>
      <c r="DS44" s="21">
        <f>IF((ISNUMBER(Отчет!GR51)),Отчет!GR51,"")</f>
        <v>136.4</v>
      </c>
      <c r="DT44" s="21">
        <f>IF((ISNUMBER(Отчет!GU51)),Отчет!GU51,"")</f>
        <v>0</v>
      </c>
      <c r="DU44" s="21">
        <f>IF((ISNUMBER(Отчет!GV51)),Отчет!GV51,"")</f>
        <v>0</v>
      </c>
    </row>
    <row r="45" spans="1:125" x14ac:dyDescent="0.2">
      <c r="A45" s="19">
        <v>33241</v>
      </c>
      <c r="B45" s="20" t="s">
        <v>99</v>
      </c>
      <c r="C45" s="21">
        <f>IF((ISNUMBER(Отчет!D52)),Отчет!D52,"")</f>
        <v>741</v>
      </c>
      <c r="D45" s="21">
        <f>IF((ISNUMBER(Отчет!E52)),Отчет!E52,"")</f>
        <v>741</v>
      </c>
      <c r="E45" s="21">
        <f>IF((ISNUMBER(Отчет!F52)),Отчет!F52,"")</f>
        <v>100</v>
      </c>
      <c r="F45" s="21">
        <f>IF((ISNUMBER(Отчет!G52)),Отчет!G52,"")</f>
        <v>100</v>
      </c>
      <c r="G45" s="21">
        <f>IF((ISNUMBER(Отчет!J52)),Отчет!J52,"")</f>
        <v>14530</v>
      </c>
      <c r="H45" s="21">
        <f>IF((ISNUMBER(Отчет!K52)),Отчет!K52,"")</f>
        <v>14430</v>
      </c>
      <c r="I45" s="21">
        <f>IF((ISNUMBER(Отчет!L52)),Отчет!L52,"")</f>
        <v>14530</v>
      </c>
      <c r="J45" s="21">
        <f>IF((ISNUMBER(Отчет!O52)),Отчет!O52,"")</f>
        <v>14430</v>
      </c>
      <c r="K45" s="21">
        <f>IF((ISNUMBER(Отчет!R52)),Отчет!R52,"")</f>
        <v>26008</v>
      </c>
      <c r="L45" s="21">
        <f>IF((ISNUMBER(Отчет!S52)),Отчет!S52,"")</f>
        <v>25976</v>
      </c>
      <c r="M45" s="21">
        <f>IF((ISNUMBER(Отчет!V52)),Отчет!V52,"")</f>
        <v>2376</v>
      </c>
      <c r="N45" s="21">
        <f>IF((ISNUMBER(Отчет!W52)),Отчет!W52,"")</f>
        <v>2356</v>
      </c>
      <c r="O45" s="21">
        <f>IF((ISNUMBER(Отчет!X52)),Отчет!X52,"")</f>
        <v>2376</v>
      </c>
      <c r="P45" s="21">
        <f>IF((ISNUMBER(Отчет!Y52)),Отчет!Y52,"")</f>
        <v>2356</v>
      </c>
      <c r="Q45" s="21">
        <f>IF((ISNUMBER(Отчет!Z52)),Отчет!Z52,"")</f>
        <v>3621</v>
      </c>
      <c r="R45" s="21">
        <f>IF((ISNUMBER(Отчет!AA52)),Отчет!AA52,"")</f>
        <v>3609</v>
      </c>
      <c r="S45" s="21">
        <f>IF((ISNUMBER(Отчет!AD52)),Отчет!AD52,"")</f>
        <v>5332</v>
      </c>
      <c r="T45" s="21">
        <f>IF((ISNUMBER(Отчет!AE52)),Отчет!AE52,"")</f>
        <v>5332</v>
      </c>
      <c r="U45" s="21">
        <f>IF((ISNUMBER(Отчет!AF52)),Отчет!AF52,"")</f>
        <v>5332</v>
      </c>
      <c r="V45" s="21">
        <f>IF((ISNUMBER(Отчет!AG52)),Отчет!AG52,"")</f>
        <v>5332</v>
      </c>
      <c r="W45" s="21">
        <f>IF((ISNUMBER(Отчет!AH52)),Отчет!AH52,"")</f>
        <v>10122</v>
      </c>
      <c r="X45" s="21">
        <f>IF((ISNUMBER(Отчет!AI52)),Отчет!AI52,"")</f>
        <v>10122</v>
      </c>
      <c r="Y45" s="21">
        <f>IF((ISNUMBER(Отчет!AL52)),Отчет!AL52,"")</f>
        <v>5586</v>
      </c>
      <c r="Z45" s="21">
        <f>IF((ISNUMBER(Отчет!AM52)),Отчет!AM52,"")</f>
        <v>5506</v>
      </c>
      <c r="AA45" s="21">
        <f>IF((ISNUMBER(Отчет!AN52)),Отчет!AN52,"")</f>
        <v>5586</v>
      </c>
      <c r="AB45" s="21">
        <f>IF((ISNUMBER(Отчет!AO52)),Отчет!AO52,"")</f>
        <v>5506</v>
      </c>
      <c r="AC45" s="21">
        <f>IF((ISNUMBER(Отчет!AP52)),Отчет!AP52,"")</f>
        <v>10099</v>
      </c>
      <c r="AD45" s="21">
        <f>IF((ISNUMBER(Отчет!AQ52)),Отчет!AQ52,"")</f>
        <v>10079</v>
      </c>
      <c r="AE45" s="21">
        <f>IF((ISNUMBER(Отчет!AT52)),Отчет!AT52,"")</f>
        <v>0</v>
      </c>
      <c r="AF45" s="21">
        <f>IF((ISNUMBER(Отчет!AU52)),Отчет!AU52,"")</f>
        <v>0</v>
      </c>
      <c r="AG45" s="21">
        <f>IF((ISNUMBER(Отчет!AV52)),Отчет!AV52,"")</f>
        <v>0</v>
      </c>
      <c r="AH45" s="21">
        <f>IF((ISNUMBER(Отчет!AW52)),Отчет!AW52,"")</f>
        <v>0</v>
      </c>
      <c r="AI45" s="21">
        <f>IF((ISNUMBER(Отчет!AX52)),Отчет!AX52,"")</f>
        <v>0</v>
      </c>
      <c r="AJ45" s="21">
        <f>IF((ISNUMBER(Отчет!AY52)),Отчет!AY52,"")</f>
        <v>0</v>
      </c>
      <c r="AK45" s="21">
        <f>IF((ISNUMBER(Отчет!BB52)),Отчет!BB52,"")</f>
        <v>736</v>
      </c>
      <c r="AL45" s="21">
        <f>IF((ISNUMBER(Отчет!BC52)),Отчет!BC52,"")</f>
        <v>736</v>
      </c>
      <c r="AM45" s="21">
        <f>IF((ISNUMBER(Отчет!BD52)),Отчет!BD52,"")</f>
        <v>736</v>
      </c>
      <c r="AN45" s="21">
        <f>IF((ISNUMBER(Отчет!BE52)),Отчет!BE52,"")</f>
        <v>736</v>
      </c>
      <c r="AO45" s="21">
        <f>IF((ISNUMBER(Отчет!BF52)),Отчет!BF52,"")</f>
        <v>1124</v>
      </c>
      <c r="AP45" s="21">
        <f>IF((ISNUMBER(Отчет!BG52)),Отчет!BG52,"")</f>
        <v>1124</v>
      </c>
      <c r="AQ45" s="21">
        <f>IF((ISNUMBER(Отчет!BJ52)),Отчет!BJ52,"")</f>
        <v>0</v>
      </c>
      <c r="AR45" s="21">
        <f>IF((ISNUMBER(Отчет!BK52)),Отчет!BK52,"")</f>
        <v>0</v>
      </c>
      <c r="AS45" s="21">
        <f>IF((ISNUMBER(Отчет!BL52)),Отчет!BL52,"")</f>
        <v>0</v>
      </c>
      <c r="AT45" s="21">
        <f>IF((ISNUMBER(Отчет!BM52)),Отчет!BM52,"")</f>
        <v>0</v>
      </c>
      <c r="AU45" s="21">
        <f>IF((ISNUMBER(Отчет!BN52)),Отчет!BN52,"")</f>
        <v>0</v>
      </c>
      <c r="AV45" s="21">
        <f>IF((ISNUMBER(Отчет!BO52)),Отчет!BO52,"")</f>
        <v>0</v>
      </c>
      <c r="AW45" s="21">
        <f>IF((ISNUMBER(Отчет!BR52)),Отчет!BR52,"")</f>
        <v>500</v>
      </c>
      <c r="AX45" s="21">
        <f>IF((ISNUMBER(Отчет!BS52)),Отчет!BS52,"")</f>
        <v>500</v>
      </c>
      <c r="AY45" s="21">
        <f>IF((ISNUMBER(Отчет!BT52)),Отчет!BT52,"")</f>
        <v>500</v>
      </c>
      <c r="AZ45" s="21">
        <f>IF((ISNUMBER(Отчет!BU52)),Отчет!BU52,"")</f>
        <v>500</v>
      </c>
      <c r="BA45" s="21">
        <f>IF((ISNUMBER(Отчет!BV52)),Отчет!BV52,"")</f>
        <v>1042</v>
      </c>
      <c r="BB45" s="21">
        <f>IF((ISNUMBER(Отчет!BW52)),Отчет!BW52,"")</f>
        <v>1042</v>
      </c>
      <c r="BC45" s="21">
        <f>IF((ISNUMBER(Отчет!CJ52)),Отчет!CJ52,"")</f>
        <v>0</v>
      </c>
      <c r="BD45" s="21">
        <f>IF((ISNUMBER(Отчет!CK52)),Отчет!CK52,"")</f>
        <v>0</v>
      </c>
      <c r="BE45" s="21">
        <f>IF((ISNUMBER(Отчет!CN52)),Отчет!CN52,"")</f>
        <v>0</v>
      </c>
      <c r="BF45" s="21">
        <f>IF((ISNUMBER(Отчет!CQ52)),Отчет!CQ52,"")</f>
        <v>0</v>
      </c>
      <c r="BG45" s="21">
        <f>IF((ISNUMBER(Отчет!CT52)),Отчет!CT52,"")</f>
        <v>0</v>
      </c>
      <c r="BH45" s="21">
        <f>IF((ISNUMBER(Отчет!CU52)),Отчет!CU52,"")</f>
        <v>0</v>
      </c>
      <c r="BI45" s="21">
        <f>IF((ISNUMBER(Отчет!CZ52)),Отчет!CZ52,"")</f>
        <v>0</v>
      </c>
      <c r="BJ45" s="21">
        <f>IF((ISNUMBER(Отчет!DA52)),Отчет!DA52,"")</f>
        <v>0</v>
      </c>
      <c r="BK45" s="21">
        <f>IF((ISNUMBER(Отчет!DD52)),Отчет!DD52,"")</f>
        <v>0</v>
      </c>
      <c r="BL45" s="21">
        <f>IF((ISNUMBER(Отчет!DG52)),Отчет!DG52,"")</f>
        <v>0</v>
      </c>
      <c r="BM45" s="21">
        <f>IF((ISNUMBER(Отчет!DJ52)),Отчет!DJ52,"")</f>
        <v>0</v>
      </c>
      <c r="BN45" s="21">
        <f>IF((ISNUMBER(Отчет!DK52)),Отчет!DK52,"")</f>
        <v>0</v>
      </c>
      <c r="BO45" s="21">
        <f>IF((ISNUMBER(Отчет!DP52)),Отчет!DP52,"")</f>
        <v>0</v>
      </c>
      <c r="BP45" s="21">
        <f>IF((ISNUMBER(Отчет!DQ52)),Отчет!DQ52,"")</f>
        <v>0</v>
      </c>
      <c r="BQ45" s="21">
        <f>IF((ISNUMBER(Отчет!DT52)),Отчет!DT52,"")</f>
        <v>0</v>
      </c>
      <c r="BR45" s="21">
        <f>IF((ISNUMBER(Отчет!DW52)),Отчет!DW52,"")</f>
        <v>0</v>
      </c>
      <c r="BS45" s="21">
        <f>IF((ISNUMBER(Отчет!DZ52)),Отчет!DZ52,"")</f>
        <v>0</v>
      </c>
      <c r="BT45" s="21">
        <f>IF((ISNUMBER(Отчет!EA52)),Отчет!EA52,"")</f>
        <v>0</v>
      </c>
      <c r="BU45" s="21">
        <f>IF((ISNUMBER(Отчет!ED52)),Отчет!ED52,"")</f>
        <v>0</v>
      </c>
      <c r="BV45" s="21">
        <f>IF((ISNUMBER(Отчет!EE52)),Отчет!EE52,"")</f>
        <v>0</v>
      </c>
      <c r="BW45" s="21">
        <f>IF((ISNUMBER(Отчет!EF52)),Отчет!EF52,"")</f>
        <v>2515</v>
      </c>
      <c r="BX45" s="21">
        <f>IF((ISNUMBER(Отчет!EG52)),Отчет!EG52,"")</f>
        <v>2515</v>
      </c>
      <c r="BY45" s="21">
        <f>IF((ISNUMBER(Отчет!EH52)),Отчет!EH52,"")</f>
        <v>3124</v>
      </c>
      <c r="BZ45" s="21">
        <f>IF((ISNUMBER(Отчет!EI52)),Отчет!EI52,"")</f>
        <v>3124</v>
      </c>
      <c r="CA45" s="21">
        <f>IF((ISNUMBER(Отчет!EK52)),Отчет!EK52,"")</f>
        <v>1941</v>
      </c>
      <c r="CB45" s="21">
        <f>IF((ISNUMBER(Отчет!EN52)),Отчет!EN52,"")</f>
        <v>1941</v>
      </c>
      <c r="CC45" s="21">
        <f>IF((ISNUMBER(Отчет!EP52)),Отчет!EP52,"")</f>
        <v>1941</v>
      </c>
      <c r="CD45" s="21">
        <f>IF((ISNUMBER(Отчет!EQ52)),Отчет!EQ52,"")</f>
        <v>1941</v>
      </c>
      <c r="CE45" s="21">
        <f>IF((ISNUMBER(Отчет!ER52)),Отчет!ER52,"")</f>
        <v>0</v>
      </c>
      <c r="CF45" s="21">
        <f>IF((ISNUMBER(Отчет!ES52)),Отчет!ES52,"")</f>
        <v>0</v>
      </c>
      <c r="CG45" s="21">
        <f>IF((ISNUMBER(Отчет!EZ52)),Отчет!EZ52,"")</f>
        <v>2261</v>
      </c>
      <c r="CH45" s="21">
        <f>IF((ISNUMBER(Отчет!FA52)),Отчет!FA52,"")</f>
        <v>2261</v>
      </c>
      <c r="CI45" s="21">
        <f>IF((ISNUMBER(Отчет!FB52)),Отчет!FB52,"")</f>
        <v>0</v>
      </c>
      <c r="CJ45" s="21">
        <f>IF((ISNUMBER(Отчет!FC52)),Отчет!FC52,"")</f>
        <v>0</v>
      </c>
      <c r="CK45" s="21">
        <f>IF((ISNUMBER(Отчет!FD52)),Отчет!FD52,"")</f>
        <v>135</v>
      </c>
      <c r="CL45" s="21">
        <f>IF((ISNUMBER(Отчет!FE52)),Отчет!FE52,"")</f>
        <v>135</v>
      </c>
      <c r="CM45" s="21">
        <f>IF((ISNUMBER(Отчет!FH52)),Отчет!FH52,"")</f>
        <v>0</v>
      </c>
      <c r="CN45" s="21">
        <f>IF((ISNUMBER(Отчет!FI52)),Отчет!FI52,"")</f>
        <v>0</v>
      </c>
      <c r="CO45" s="21">
        <f>IF((ISNUMBER(Отчет!FJ52)),Отчет!FJ52,"")</f>
        <v>0</v>
      </c>
      <c r="CP45" s="21">
        <f>IF((ISNUMBER(Отчет!FK52)),Отчет!FK52,"")</f>
        <v>0</v>
      </c>
      <c r="CQ45" s="21">
        <f>IF((ISNUMBER(Отчет!FL52)),Отчет!FL52,"")</f>
        <v>0</v>
      </c>
      <c r="CR45" s="21">
        <f>IF((ISNUMBER(Отчет!FM52)),Отчет!FM52,"")</f>
        <v>0</v>
      </c>
      <c r="CS45" s="21">
        <f>IF((ISNUMBER(Отчет!FN52)),Отчет!FN52,"")</f>
        <v>6772</v>
      </c>
      <c r="CT45" s="21">
        <f>IF((ISNUMBER(Отчет!FO52)),Отчет!FO52,"")</f>
        <v>6672</v>
      </c>
      <c r="CU45" s="21">
        <f>IF((ISNUMBER(Отчет!FP52)),Отчет!FP52,"")</f>
        <v>0</v>
      </c>
      <c r="CV45" s="21">
        <f>IF((ISNUMBER(Отчет!FQ52)),Отчет!FQ52,"")</f>
        <v>0</v>
      </c>
      <c r="CW45" s="21">
        <f>IF((ISNUMBER(Отчет!FR52)),Отчет!FR52,"")</f>
        <v>4972</v>
      </c>
      <c r="CX45" s="21">
        <f>IF((ISNUMBER(Отчет!FS52)),Отчет!FS52,"")</f>
        <v>4872</v>
      </c>
      <c r="CY45" s="21">
        <f>IF((ISNUMBER(Отчет!FT52)),Отчет!FT52,"")</f>
        <v>1800</v>
      </c>
      <c r="CZ45" s="21">
        <f>IF((ISNUMBER(Отчет!FU52)),Отчет!FU52,"")</f>
        <v>1800</v>
      </c>
      <c r="DA45" s="21">
        <f>IF((ISNUMBER(Отчет!FV52)),Отчет!FV52,"")</f>
        <v>0</v>
      </c>
      <c r="DB45" s="21">
        <f>IF((ISNUMBER(Отчет!FW52)),Отчет!FW52,"")</f>
        <v>0</v>
      </c>
      <c r="DC45" s="21">
        <f>IF((ISNUMBER(Отчет!FX52)),Отчет!FX52,"")</f>
        <v>0</v>
      </c>
      <c r="DD45" s="21">
        <f>IF((ISNUMBER(Отчет!FY52)),Отчет!FY52,"")</f>
        <v>0</v>
      </c>
      <c r="DE45" s="21">
        <f>IF((ISNUMBER(Отчет!FZ52)),Отчет!FZ52,"")</f>
        <v>0</v>
      </c>
      <c r="DF45" s="21">
        <f>IF((ISNUMBER(Отчет!GA52)),Отчет!GA52,"")</f>
        <v>0</v>
      </c>
      <c r="DG45" s="21">
        <f>IF((ISNUMBER(Отчет!GB52)),Отчет!GB52,"")</f>
        <v>0</v>
      </c>
      <c r="DH45" s="21">
        <f>IF((ISNUMBER(Отчет!GC52)),Отчет!GC52,"")</f>
        <v>3515</v>
      </c>
      <c r="DI45" s="21">
        <f>IF((ISNUMBER(Отчет!GD52)),Отчет!GD52,"")</f>
        <v>3050</v>
      </c>
      <c r="DJ45" s="21">
        <f>IF((ISNUMBER(Отчет!GE52)),Отчет!GE52,"")</f>
        <v>2500</v>
      </c>
      <c r="DK45" s="21">
        <f>IF((ISNUMBER(Отчет!GF52)),Отчет!GF52,"")</f>
        <v>2500</v>
      </c>
      <c r="DL45" s="21">
        <f>IF((ISNUMBER(Отчет!GI52)),Отчет!GI52,"")</f>
        <v>507</v>
      </c>
      <c r="DM45" s="21">
        <f>IF((ISNUMBER(Отчет!GJ52)),Отчет!GJ52,"")</f>
        <v>507</v>
      </c>
      <c r="DN45" s="21">
        <f>IF((ISNUMBER(Отчет!GK52)),Отчет!GK52,"")</f>
        <v>346</v>
      </c>
      <c r="DO45" s="21">
        <f>IF((ISNUMBER(Отчет!GL52)),Отчет!GL52,"")</f>
        <v>346</v>
      </c>
      <c r="DP45" s="21">
        <f>IF((ISNUMBER(Отчет!GO52)),Отчет!GO52,"")</f>
        <v>85.5</v>
      </c>
      <c r="DQ45" s="21">
        <f>IF((ISNUMBER(Отчет!GP52)),Отчет!GP52,"")</f>
        <v>85.5</v>
      </c>
      <c r="DR45" s="21">
        <f>IF((ISNUMBER(Отчет!GQ52)),Отчет!GQ52,"")</f>
        <v>74.099999999999994</v>
      </c>
      <c r="DS45" s="21">
        <f>IF((ISNUMBER(Отчет!GR52)),Отчет!GR52,"")</f>
        <v>74.099999999999994</v>
      </c>
      <c r="DT45" s="21">
        <f>IF((ISNUMBER(Отчет!GU52)),Отчет!GU52,"")</f>
        <v>0</v>
      </c>
      <c r="DU45" s="21">
        <f>IF((ISNUMBER(Отчет!GV52)),Отчет!GV52,"")</f>
        <v>0</v>
      </c>
    </row>
    <row r="46" spans="1:125" s="3" customFormat="1" x14ac:dyDescent="0.2">
      <c r="A46" s="19">
        <v>33250</v>
      </c>
      <c r="B46" s="20" t="s">
        <v>103</v>
      </c>
      <c r="C46" s="21">
        <f>IF((ISNUMBER(Отчет!D53)),Отчет!D53,"")</f>
        <v>194</v>
      </c>
      <c r="D46" s="21">
        <f>IF((ISNUMBER(Отчет!E53)),Отчет!E53,"")</f>
        <v>0</v>
      </c>
      <c r="E46" s="21">
        <f>IF((ISNUMBER(Отчет!F53)),Отчет!F53,"")</f>
        <v>90</v>
      </c>
      <c r="F46" s="21">
        <f>IF((ISNUMBER(Отчет!G53)),Отчет!G53,"")</f>
        <v>90</v>
      </c>
      <c r="G46" s="21">
        <f>IF((ISNUMBER(Отчет!J53)),Отчет!J53,"")</f>
        <v>3653</v>
      </c>
      <c r="H46" s="21">
        <f>IF((ISNUMBER(Отчет!K53)),Отчет!K53,"")</f>
        <v>1665</v>
      </c>
      <c r="I46" s="21">
        <f>IF((ISNUMBER(Отчет!L53)),Отчет!L53,"")</f>
        <v>3653</v>
      </c>
      <c r="J46" s="21">
        <f>IF((ISNUMBER(Отчет!O53)),Отчет!O53,"")</f>
        <v>1665</v>
      </c>
      <c r="K46" s="21">
        <f>IF((ISNUMBER(Отчет!R53)),Отчет!R53,"")</f>
        <v>4392.3</v>
      </c>
      <c r="L46" s="21">
        <f>IF((ISNUMBER(Отчет!S53)),Отчет!S53,"")</f>
        <v>1848.5</v>
      </c>
      <c r="M46" s="21">
        <f>IF((ISNUMBER(Отчет!V53)),Отчет!V53,"")</f>
        <v>1154</v>
      </c>
      <c r="N46" s="21">
        <f>IF((ISNUMBER(Отчет!W53)),Отчет!W53,"")</f>
        <v>693</v>
      </c>
      <c r="O46" s="21">
        <f>IF((ISNUMBER(Отчет!X53)),Отчет!X53,"")</f>
        <v>1154</v>
      </c>
      <c r="P46" s="21">
        <f>IF((ISNUMBER(Отчет!Y53)),Отчет!Y53,"")</f>
        <v>693</v>
      </c>
      <c r="Q46" s="21">
        <f>IF((ISNUMBER(Отчет!Z53)),Отчет!Z53,"")</f>
        <v>1251.9000000000001</v>
      </c>
      <c r="R46" s="21">
        <f>IF((ISNUMBER(Отчет!AA53)),Отчет!AA53,"")</f>
        <v>664</v>
      </c>
      <c r="S46" s="21">
        <f>IF((ISNUMBER(Отчет!AD53)),Отчет!AD53,"")</f>
        <v>0</v>
      </c>
      <c r="T46" s="21">
        <f>IF((ISNUMBER(Отчет!AE53)),Отчет!AE53,"")</f>
        <v>0</v>
      </c>
      <c r="U46" s="21">
        <f>IF((ISNUMBER(Отчет!AF53)),Отчет!AF53,"")</f>
        <v>0</v>
      </c>
      <c r="V46" s="21">
        <f>IF((ISNUMBER(Отчет!AG53)),Отчет!AG53,"")</f>
        <v>0</v>
      </c>
      <c r="W46" s="21">
        <f>IF((ISNUMBER(Отчет!AH53)),Отчет!AH53,"")</f>
        <v>0</v>
      </c>
      <c r="X46" s="21">
        <f>IF((ISNUMBER(Отчет!AI53)),Отчет!AI53,"")</f>
        <v>0</v>
      </c>
      <c r="Y46" s="21">
        <f>IF((ISNUMBER(Отчет!AL53)),Отчет!AL53,"")</f>
        <v>2292</v>
      </c>
      <c r="Z46" s="21">
        <f>IF((ISNUMBER(Отчет!AM53)),Отчет!AM53,"")</f>
        <v>972</v>
      </c>
      <c r="AA46" s="21">
        <f>IF((ISNUMBER(Отчет!AN53)),Отчет!AN53,"")</f>
        <v>2292</v>
      </c>
      <c r="AB46" s="21">
        <f>IF((ISNUMBER(Отчет!AO53)),Отчет!AO53,"")</f>
        <v>972</v>
      </c>
      <c r="AC46" s="21">
        <f>IF((ISNUMBER(Отчет!AP53)),Отчет!AP53,"")</f>
        <v>2840.5</v>
      </c>
      <c r="AD46" s="21">
        <f>IF((ISNUMBER(Отчет!AQ53)),Отчет!AQ53,"")</f>
        <v>1184.5</v>
      </c>
      <c r="AE46" s="21">
        <f>IF((ISNUMBER(Отчет!AT53)),Отчет!AT53,"")</f>
        <v>0</v>
      </c>
      <c r="AF46" s="21">
        <f>IF((ISNUMBER(Отчет!AU53)),Отчет!AU53,"")</f>
        <v>0</v>
      </c>
      <c r="AG46" s="21">
        <f>IF((ISNUMBER(Отчет!AV53)),Отчет!AV53,"")</f>
        <v>0</v>
      </c>
      <c r="AH46" s="21">
        <f>IF((ISNUMBER(Отчет!AW53)),Отчет!AW53,"")</f>
        <v>0</v>
      </c>
      <c r="AI46" s="21">
        <f>IF((ISNUMBER(Отчет!AX53)),Отчет!AX53,"")</f>
        <v>0</v>
      </c>
      <c r="AJ46" s="21">
        <f>IF((ISNUMBER(Отчет!AY53)),Отчет!AY53,"")</f>
        <v>0</v>
      </c>
      <c r="AK46" s="21">
        <f>IF((ISNUMBER(Отчет!BB53)),Отчет!BB53,"")</f>
        <v>137</v>
      </c>
      <c r="AL46" s="21">
        <f>IF((ISNUMBER(Отчет!BC53)),Отчет!BC53,"")</f>
        <v>0</v>
      </c>
      <c r="AM46" s="21">
        <f>IF((ISNUMBER(Отчет!BD53)),Отчет!BD53,"")</f>
        <v>137</v>
      </c>
      <c r="AN46" s="21">
        <f>IF((ISNUMBER(Отчет!BE53)),Отчет!BE53,"")</f>
        <v>0</v>
      </c>
      <c r="AO46" s="21">
        <f>IF((ISNUMBER(Отчет!BF53)),Отчет!BF53,"")</f>
        <v>229.9</v>
      </c>
      <c r="AP46" s="21">
        <f>IF((ISNUMBER(Отчет!BG53)),Отчет!BG53,"")</f>
        <v>0</v>
      </c>
      <c r="AQ46" s="21">
        <f>IF((ISNUMBER(Отчет!BJ53)),Отчет!BJ53,"")</f>
        <v>0</v>
      </c>
      <c r="AR46" s="21">
        <f>IF((ISNUMBER(Отчет!BK53)),Отчет!BK53,"")</f>
        <v>0</v>
      </c>
      <c r="AS46" s="21">
        <f>IF((ISNUMBER(Отчет!BL53)),Отчет!BL53,"")</f>
        <v>0</v>
      </c>
      <c r="AT46" s="21">
        <f>IF((ISNUMBER(Отчет!BM53)),Отчет!BM53,"")</f>
        <v>0</v>
      </c>
      <c r="AU46" s="21">
        <f>IF((ISNUMBER(Отчет!BN53)),Отчет!BN53,"")</f>
        <v>0</v>
      </c>
      <c r="AV46" s="21">
        <f>IF((ISNUMBER(Отчет!BO53)),Отчет!BO53,"")</f>
        <v>0</v>
      </c>
      <c r="AW46" s="21">
        <f>IF((ISNUMBER(Отчет!BR53)),Отчет!BR53,"")</f>
        <v>70</v>
      </c>
      <c r="AX46" s="21">
        <f>IF((ISNUMBER(Отчет!BS53)),Отчет!BS53,"")</f>
        <v>0</v>
      </c>
      <c r="AY46" s="21">
        <f>IF((ISNUMBER(Отчет!BT53)),Отчет!BT53,"")</f>
        <v>70</v>
      </c>
      <c r="AZ46" s="21">
        <f>IF((ISNUMBER(Отчет!BU53)),Отчет!BU53,"")</f>
        <v>0</v>
      </c>
      <c r="BA46" s="21">
        <f>IF((ISNUMBER(Отчет!BV53)),Отчет!BV53,"")</f>
        <v>70</v>
      </c>
      <c r="BB46" s="21">
        <f>IF((ISNUMBER(Отчет!BW53)),Отчет!BW53,"")</f>
        <v>0</v>
      </c>
      <c r="BC46" s="21">
        <f>IF((ISNUMBER(Отчет!CJ53)),Отчет!CJ53,"")</f>
        <v>0</v>
      </c>
      <c r="BD46" s="21">
        <f>IF((ISNUMBER(Отчет!CK53)),Отчет!CK53,"")</f>
        <v>0</v>
      </c>
      <c r="BE46" s="21">
        <f>IF((ISNUMBER(Отчет!CN53)),Отчет!CN53,"")</f>
        <v>0</v>
      </c>
      <c r="BF46" s="21">
        <f>IF((ISNUMBER(Отчет!CQ53)),Отчет!CQ53,"")</f>
        <v>0</v>
      </c>
      <c r="BG46" s="21">
        <f>IF((ISNUMBER(Отчет!CT53)),Отчет!CT53,"")</f>
        <v>0</v>
      </c>
      <c r="BH46" s="21">
        <f>IF((ISNUMBER(Отчет!CU53)),Отчет!CU53,"")</f>
        <v>0</v>
      </c>
      <c r="BI46" s="21">
        <f>IF((ISNUMBER(Отчет!CZ53)),Отчет!CZ53,"")</f>
        <v>0</v>
      </c>
      <c r="BJ46" s="21">
        <f>IF((ISNUMBER(Отчет!DA53)),Отчет!DA53,"")</f>
        <v>0</v>
      </c>
      <c r="BK46" s="21">
        <f>IF((ISNUMBER(Отчет!DD53)),Отчет!DD53,"")</f>
        <v>0</v>
      </c>
      <c r="BL46" s="21">
        <f>IF((ISNUMBER(Отчет!DG53)),Отчет!DG53,"")</f>
        <v>0</v>
      </c>
      <c r="BM46" s="21">
        <f>IF((ISNUMBER(Отчет!DJ53)),Отчет!DJ53,"")</f>
        <v>0</v>
      </c>
      <c r="BN46" s="21">
        <f>IF((ISNUMBER(Отчет!DK53)),Отчет!DK53,"")</f>
        <v>0</v>
      </c>
      <c r="BO46" s="21">
        <f>IF((ISNUMBER(Отчет!DP53)),Отчет!DP53,"")</f>
        <v>0</v>
      </c>
      <c r="BP46" s="21">
        <f>IF((ISNUMBER(Отчет!DQ53)),Отчет!DQ53,"")</f>
        <v>0</v>
      </c>
      <c r="BQ46" s="21">
        <f>IF((ISNUMBER(Отчет!DT53)),Отчет!DT53,"")</f>
        <v>0</v>
      </c>
      <c r="BR46" s="21">
        <f>IF((ISNUMBER(Отчет!DW53)),Отчет!DW53,"")</f>
        <v>0</v>
      </c>
      <c r="BS46" s="21">
        <f>IF((ISNUMBER(Отчет!DZ53)),Отчет!DZ53,"")</f>
        <v>0</v>
      </c>
      <c r="BT46" s="21">
        <f>IF((ISNUMBER(Отчет!EA53)),Отчет!EA53,"")</f>
        <v>0</v>
      </c>
      <c r="BU46" s="21">
        <f>IF((ISNUMBER(Отчет!ED53)),Отчет!ED53,"")</f>
        <v>0</v>
      </c>
      <c r="BV46" s="21">
        <f>IF((ISNUMBER(Отчет!EE53)),Отчет!EE53,"")</f>
        <v>0</v>
      </c>
      <c r="BW46" s="21">
        <f>IF((ISNUMBER(Отчет!EF53)),Отчет!EF53,"")</f>
        <v>160</v>
      </c>
      <c r="BX46" s="21">
        <f>IF((ISNUMBER(Отчет!EG53)),Отчет!EG53,"")</f>
        <v>160</v>
      </c>
      <c r="BY46" s="21">
        <f>IF((ISNUMBER(Отчет!EH53)),Отчет!EH53,"")</f>
        <v>181</v>
      </c>
      <c r="BZ46" s="21">
        <f>IF((ISNUMBER(Отчет!EI53)),Отчет!EI53,"")</f>
        <v>181</v>
      </c>
      <c r="CA46" s="21">
        <f>IF((ISNUMBER(Отчет!EK53)),Отчет!EK53,"")</f>
        <v>0</v>
      </c>
      <c r="CB46" s="21">
        <f>IF((ISNUMBER(Отчет!EN53)),Отчет!EN53,"")</f>
        <v>0</v>
      </c>
      <c r="CC46" s="21">
        <f>IF((ISNUMBER(Отчет!EP53)),Отчет!EP53,"")</f>
        <v>9</v>
      </c>
      <c r="CD46" s="21">
        <f>IF((ISNUMBER(Отчет!EQ53)),Отчет!EQ53,"")</f>
        <v>9</v>
      </c>
      <c r="CE46" s="21">
        <f>IF((ISNUMBER(Отчет!ER53)),Отчет!ER53,"")</f>
        <v>0</v>
      </c>
      <c r="CF46" s="21">
        <f>IF((ISNUMBER(Отчет!ES53)),Отчет!ES53,"")</f>
        <v>0</v>
      </c>
      <c r="CG46" s="21">
        <f>IF((ISNUMBER(Отчет!EZ53)),Отчет!EZ53,"")</f>
        <v>0</v>
      </c>
      <c r="CH46" s="21">
        <f>IF((ISNUMBER(Отчет!FA53)),Отчет!FA53,"")</f>
        <v>0</v>
      </c>
      <c r="CI46" s="21">
        <f>IF((ISNUMBER(Отчет!FB53)),Отчет!FB53,"")</f>
        <v>0</v>
      </c>
      <c r="CJ46" s="21">
        <f>IF((ISNUMBER(Отчет!FC53)),Отчет!FC53,"")</f>
        <v>0</v>
      </c>
      <c r="CK46" s="21">
        <f>IF((ISNUMBER(Отчет!FD53)),Отчет!FD53,"")</f>
        <v>0</v>
      </c>
      <c r="CL46" s="21">
        <f>IF((ISNUMBER(Отчет!FE53)),Отчет!FE53,"")</f>
        <v>0</v>
      </c>
      <c r="CM46" s="21">
        <f>IF((ISNUMBER(Отчет!FH53)),Отчет!FH53,"")</f>
        <v>0</v>
      </c>
      <c r="CN46" s="21">
        <f>IF((ISNUMBER(Отчет!FI53)),Отчет!FI53,"")</f>
        <v>0</v>
      </c>
      <c r="CO46" s="21">
        <f>IF((ISNUMBER(Отчет!FJ53)),Отчет!FJ53,"")</f>
        <v>0</v>
      </c>
      <c r="CP46" s="21">
        <f>IF((ISNUMBER(Отчет!FK53)),Отчет!FK53,"")</f>
        <v>0</v>
      </c>
      <c r="CQ46" s="21">
        <f>IF((ISNUMBER(Отчет!FL53)),Отчет!FL53,"")</f>
        <v>0</v>
      </c>
      <c r="CR46" s="21">
        <f>IF((ISNUMBER(Отчет!FM53)),Отчет!FM53,"")</f>
        <v>0</v>
      </c>
      <c r="CS46" s="21">
        <f>IF((ISNUMBER(Отчет!FN53)),Отчет!FN53,"")</f>
        <v>0</v>
      </c>
      <c r="CT46" s="21">
        <f>IF((ISNUMBER(Отчет!FO53)),Отчет!FO53,"")</f>
        <v>0</v>
      </c>
      <c r="CU46" s="21">
        <f>IF((ISNUMBER(Отчет!FP53)),Отчет!FP53,"")</f>
        <v>0</v>
      </c>
      <c r="CV46" s="21">
        <f>IF((ISNUMBER(Отчет!FQ53)),Отчет!FQ53,"")</f>
        <v>0</v>
      </c>
      <c r="CW46" s="21">
        <f>IF((ISNUMBER(Отчет!FR53)),Отчет!FR53,"")</f>
        <v>0</v>
      </c>
      <c r="CX46" s="21">
        <f>IF((ISNUMBER(Отчет!FS53)),Отчет!FS53,"")</f>
        <v>0</v>
      </c>
      <c r="CY46" s="21">
        <f>IF((ISNUMBER(Отчет!FT53)),Отчет!FT53,"")</f>
        <v>0</v>
      </c>
      <c r="CZ46" s="21">
        <f>IF((ISNUMBER(Отчет!FU53)),Отчет!FU53,"")</f>
        <v>0</v>
      </c>
      <c r="DA46" s="21">
        <f>IF((ISNUMBER(Отчет!FV53)),Отчет!FV53,"")</f>
        <v>0</v>
      </c>
      <c r="DB46" s="21">
        <f>IF((ISNUMBER(Отчет!FW53)),Отчет!FW53,"")</f>
        <v>0</v>
      </c>
      <c r="DC46" s="21">
        <f>IF((ISNUMBER(Отчет!FX53)),Отчет!FX53,"")</f>
        <v>0</v>
      </c>
      <c r="DD46" s="21">
        <f>IF((ISNUMBER(Отчет!FY53)),Отчет!FY53,"")</f>
        <v>0</v>
      </c>
      <c r="DE46" s="21">
        <f>IF((ISNUMBER(Отчет!FZ53)),Отчет!FZ53,"")</f>
        <v>0</v>
      </c>
      <c r="DF46" s="21">
        <f>IF((ISNUMBER(Отчет!GA53)),Отчет!GA53,"")</f>
        <v>0</v>
      </c>
      <c r="DG46" s="21">
        <f>IF((ISNUMBER(Отчет!GB53)),Отчет!GB53,"")</f>
        <v>0</v>
      </c>
      <c r="DH46" s="21">
        <f>IF((ISNUMBER(Отчет!GC53)),Отчет!GC53,"")</f>
        <v>0</v>
      </c>
      <c r="DI46" s="21">
        <f>IF((ISNUMBER(Отчет!GD53)),Отчет!GD53,"")</f>
        <v>0</v>
      </c>
      <c r="DJ46" s="21">
        <f>IF((ISNUMBER(Отчет!GE53)),Отчет!GE53,"")</f>
        <v>0</v>
      </c>
      <c r="DK46" s="21">
        <f>IF((ISNUMBER(Отчет!GF53)),Отчет!GF53,"")</f>
        <v>0</v>
      </c>
      <c r="DL46" s="21">
        <f>IF((ISNUMBER(Отчет!GI53)),Отчет!GI53,"")</f>
        <v>4419</v>
      </c>
      <c r="DM46" s="21">
        <f>IF((ISNUMBER(Отчет!GJ53)),Отчет!GJ53,"")</f>
        <v>435</v>
      </c>
      <c r="DN46" s="21">
        <f>IF((ISNUMBER(Отчет!GK53)),Отчет!GK53,"")</f>
        <v>50</v>
      </c>
      <c r="DO46" s="21">
        <f>IF((ISNUMBER(Отчет!GL53)),Отчет!GL53,"")</f>
        <v>0</v>
      </c>
      <c r="DP46" s="21">
        <f>IF((ISNUMBER(Отчет!GO53)),Отчет!GO53,"")</f>
        <v>680.7</v>
      </c>
      <c r="DQ46" s="21">
        <f>IF((ISNUMBER(Отчет!GP53)),Отчет!GP53,"")</f>
        <v>16</v>
      </c>
      <c r="DR46" s="21">
        <f>IF((ISNUMBER(Отчет!GQ53)),Отчет!GQ53,"")</f>
        <v>2</v>
      </c>
      <c r="DS46" s="21">
        <f>IF((ISNUMBER(Отчет!GR53)),Отчет!GR53,"")</f>
        <v>0</v>
      </c>
      <c r="DT46" s="21">
        <f>IF((ISNUMBER(Отчет!GU53)),Отчет!GU53,"")</f>
        <v>0</v>
      </c>
      <c r="DU46" s="21">
        <f>IF((ISNUMBER(Отчет!GV53)),Отчет!GV53,"")</f>
        <v>0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B75"/>
  <sheetViews>
    <sheetView tabSelected="1" zoomScaleNormal="100" workbookViewId="0">
      <pane xSplit="1" topLeftCell="J1" activePane="topRight" state="frozen"/>
      <selection pane="topRight" activeCell="A5" sqref="A5:A11"/>
    </sheetView>
  </sheetViews>
  <sheetFormatPr defaultRowHeight="12.75" x14ac:dyDescent="0.2"/>
  <cols>
    <col min="1" max="1" width="21.42578125" style="12" customWidth="1"/>
    <col min="2" max="2" width="10" style="8" hidden="1" customWidth="1"/>
    <col min="3" max="3" width="11" style="8" hidden="1" customWidth="1"/>
    <col min="4" max="7" width="8" style="8" hidden="1" customWidth="1"/>
    <col min="8" max="8" width="8.85546875" style="8" hidden="1" customWidth="1"/>
    <col min="9" max="9" width="9.5703125" style="8" hidden="1" customWidth="1"/>
    <col min="10" max="10" width="9" style="8" customWidth="1"/>
    <col min="11" max="11" width="8.7109375" style="8" customWidth="1"/>
    <col min="12" max="12" width="8.85546875" style="8" customWidth="1"/>
    <col min="13" max="13" width="6.28515625" style="38" customWidth="1"/>
    <col min="14" max="14" width="10.28515625" style="38" hidden="1" customWidth="1"/>
    <col min="15" max="15" width="8.28515625" style="8" customWidth="1"/>
    <col min="16" max="16" width="6.28515625" style="38" customWidth="1"/>
    <col min="17" max="17" width="10.7109375" style="38" hidden="1" customWidth="1"/>
    <col min="18" max="18" width="9.28515625" style="8" customWidth="1"/>
    <col min="19" max="19" width="8.42578125" style="8" customWidth="1"/>
    <col min="20" max="20" width="10" style="8" customWidth="1"/>
    <col min="21" max="21" width="8.28515625" style="8" customWidth="1"/>
    <col min="22" max="41" width="8" style="8" hidden="1" customWidth="1"/>
    <col min="42" max="42" width="9.140625" style="8" hidden="1" customWidth="1"/>
    <col min="43" max="43" width="8.7109375" style="8" hidden="1" customWidth="1"/>
    <col min="44" max="76" width="8" style="8" hidden="1" customWidth="1"/>
    <col min="77" max="77" width="7.85546875" style="8" hidden="1" customWidth="1"/>
    <col min="78" max="84" width="8" style="8" hidden="1" customWidth="1"/>
    <col min="85" max="85" width="7.85546875" style="8" hidden="1" customWidth="1"/>
    <col min="86" max="91" width="8" style="8" hidden="1" customWidth="1"/>
    <col min="92" max="92" width="8" style="8" customWidth="1"/>
    <col min="93" max="93" width="6.28515625" style="8" hidden="1" customWidth="1"/>
    <col min="94" max="94" width="8" style="8" hidden="1" customWidth="1"/>
    <col min="95" max="95" width="8" style="8" customWidth="1"/>
    <col min="96" max="96" width="6.28515625" style="8" customWidth="1"/>
    <col min="97" max="97" width="8" style="8" hidden="1" customWidth="1"/>
    <col min="98" max="101" width="8" style="8" customWidth="1"/>
    <col min="102" max="107" width="8" style="8" hidden="1" customWidth="1"/>
    <col min="108" max="108" width="8" style="8" customWidth="1"/>
    <col min="109" max="109" width="6.28515625" style="8" hidden="1" customWidth="1"/>
    <col min="110" max="110" width="8" style="8" hidden="1" customWidth="1"/>
    <col min="111" max="111" width="8" style="8" customWidth="1"/>
    <col min="112" max="112" width="6.28515625" style="8" customWidth="1"/>
    <col min="113" max="113" width="8" style="8" hidden="1" customWidth="1"/>
    <col min="114" max="117" width="8" style="8" customWidth="1"/>
    <col min="118" max="124" width="8" style="8" hidden="1" customWidth="1"/>
    <col min="125" max="125" width="6.28515625" style="8" hidden="1" customWidth="1"/>
    <col min="126" max="127" width="8" style="8" hidden="1" customWidth="1"/>
    <col min="128" max="128" width="6.28515625" style="8" hidden="1" customWidth="1"/>
    <col min="129" max="133" width="8" style="8" hidden="1" customWidth="1"/>
    <col min="134" max="138" width="8" style="8" customWidth="1"/>
    <col min="139" max="139" width="7.85546875" style="8" customWidth="1"/>
    <col min="140" max="140" width="11.5703125" style="8" hidden="1" customWidth="1"/>
    <col min="141" max="141" width="8" style="8" customWidth="1"/>
    <col min="142" max="142" width="5.7109375" style="8" customWidth="1"/>
    <col min="143" max="143" width="11.5703125" style="8" hidden="1" customWidth="1"/>
    <col min="144" max="144" width="8" style="8" customWidth="1"/>
    <col min="145" max="145" width="5.7109375" style="8" customWidth="1"/>
    <col min="146" max="149" width="8" style="8" customWidth="1"/>
    <col min="150" max="150" width="9.140625" style="8" hidden="1" customWidth="1"/>
    <col min="151" max="151" width="8" style="8" customWidth="1"/>
    <col min="152" max="152" width="5.7109375" style="8" customWidth="1"/>
    <col min="153" max="153" width="10" style="8" hidden="1" customWidth="1"/>
    <col min="154" max="154" width="8" style="8" customWidth="1"/>
    <col min="155" max="155" width="5.7109375" style="8" customWidth="1"/>
    <col min="156" max="177" width="8" style="8" customWidth="1"/>
    <col min="178" max="178" width="11.85546875" style="8" customWidth="1"/>
    <col min="179" max="179" width="14.28515625" style="8" customWidth="1"/>
    <col min="180" max="180" width="11.85546875" style="8" customWidth="1"/>
    <col min="181" max="184" width="8" style="8" customWidth="1"/>
    <col min="185" max="204" width="8" style="8" hidden="1" customWidth="1"/>
    <col min="205" max="208" width="0" style="8" hidden="1" customWidth="1"/>
    <col min="209" max="16384" width="9.140625" style="8"/>
  </cols>
  <sheetData>
    <row r="1" spans="1:204" ht="15.75" customHeight="1" x14ac:dyDescent="0.25">
      <c r="A1" s="147"/>
      <c r="C1" s="15"/>
      <c r="D1" s="15"/>
      <c r="E1" s="15"/>
      <c r="G1" s="15"/>
      <c r="H1" s="15"/>
      <c r="I1" s="15"/>
      <c r="K1" s="10" t="s">
        <v>490</v>
      </c>
      <c r="L1" s="15"/>
      <c r="M1" s="34"/>
      <c r="N1" s="34"/>
      <c r="O1" s="15"/>
      <c r="P1" s="34"/>
      <c r="Q1" s="34"/>
      <c r="R1" s="15"/>
      <c r="S1" s="15"/>
      <c r="T1" s="15"/>
      <c r="U1" s="15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204" ht="13.5" hidden="1" customHeight="1" x14ac:dyDescent="0.2">
      <c r="A2" s="147"/>
      <c r="C2" s="15"/>
      <c r="D2" s="15"/>
      <c r="E2" s="15"/>
      <c r="G2" s="15"/>
      <c r="H2" s="15"/>
      <c r="I2" s="15"/>
      <c r="K2" s="12"/>
      <c r="L2" s="15"/>
      <c r="M2" s="34"/>
      <c r="N2" s="34"/>
      <c r="O2" s="15"/>
      <c r="P2" s="34"/>
      <c r="Q2" s="34"/>
      <c r="R2" s="15"/>
      <c r="S2" s="15"/>
      <c r="T2" s="15"/>
      <c r="U2" s="15"/>
      <c r="AL2" s="9"/>
      <c r="AM2" s="9"/>
      <c r="AN2" s="9"/>
    </row>
    <row r="3" spans="1:204" ht="15.75" customHeight="1" x14ac:dyDescent="0.25">
      <c r="A3" s="147"/>
      <c r="C3" s="15"/>
      <c r="D3" s="15"/>
      <c r="E3" s="15"/>
      <c r="G3" s="15"/>
      <c r="H3" s="15"/>
      <c r="I3" s="15"/>
      <c r="K3" s="10" t="s">
        <v>619</v>
      </c>
      <c r="L3" s="15"/>
      <c r="M3" s="34"/>
      <c r="N3" s="34"/>
      <c r="O3" s="15"/>
      <c r="P3" s="34"/>
      <c r="Q3" s="34"/>
      <c r="R3" s="15"/>
      <c r="S3" s="15"/>
      <c r="T3" s="15"/>
      <c r="U3" s="15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BM3" s="11"/>
    </row>
    <row r="4" spans="1:204" ht="15.75" customHeight="1" x14ac:dyDescent="0.25">
      <c r="A4" s="27"/>
      <c r="C4" s="15"/>
      <c r="D4" s="15"/>
      <c r="E4" s="15"/>
      <c r="G4" s="15"/>
      <c r="H4" s="15"/>
      <c r="I4" s="15"/>
      <c r="K4" s="22" t="s">
        <v>628</v>
      </c>
      <c r="L4" s="15"/>
      <c r="M4" s="34"/>
      <c r="N4" s="34"/>
      <c r="O4" s="15"/>
      <c r="P4" s="34"/>
      <c r="Q4" s="34"/>
      <c r="R4" s="15"/>
      <c r="S4" s="15"/>
      <c r="T4" s="15"/>
      <c r="U4" s="15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BM4" s="11"/>
    </row>
    <row r="5" spans="1:204" s="52" customFormat="1" ht="12" customHeight="1" x14ac:dyDescent="0.2">
      <c r="A5" s="148" t="s">
        <v>59</v>
      </c>
      <c r="B5" s="149" t="s">
        <v>625</v>
      </c>
      <c r="C5" s="150"/>
      <c r="D5" s="150"/>
      <c r="E5" s="150"/>
      <c r="F5" s="150"/>
      <c r="G5" s="150"/>
      <c r="H5" s="150"/>
      <c r="I5" s="151"/>
      <c r="J5" s="96" t="s">
        <v>491</v>
      </c>
      <c r="K5" s="98"/>
      <c r="L5" s="141" t="s">
        <v>492</v>
      </c>
      <c r="M5" s="142"/>
      <c r="N5" s="142"/>
      <c r="O5" s="142"/>
      <c r="P5" s="142"/>
      <c r="Q5" s="143"/>
      <c r="R5" s="96" t="s">
        <v>624</v>
      </c>
      <c r="S5" s="98"/>
      <c r="T5" s="96" t="s">
        <v>626</v>
      </c>
      <c r="U5" s="98"/>
      <c r="V5" s="83" t="s">
        <v>45</v>
      </c>
      <c r="W5" s="84"/>
      <c r="X5" s="84"/>
      <c r="Y5" s="84"/>
      <c r="Z5" s="84"/>
      <c r="AA5" s="84"/>
      <c r="AB5" s="84"/>
      <c r="AC5" s="85"/>
      <c r="AD5" s="83" t="s">
        <v>46</v>
      </c>
      <c r="AE5" s="84"/>
      <c r="AF5" s="84"/>
      <c r="AG5" s="84"/>
      <c r="AH5" s="84"/>
      <c r="AI5" s="84"/>
      <c r="AJ5" s="84"/>
      <c r="AK5" s="85"/>
      <c r="AL5" s="83" t="s">
        <v>47</v>
      </c>
      <c r="AM5" s="84"/>
      <c r="AN5" s="84"/>
      <c r="AO5" s="84"/>
      <c r="AP5" s="84"/>
      <c r="AQ5" s="84"/>
      <c r="AR5" s="84"/>
      <c r="AS5" s="85"/>
      <c r="AT5" s="83" t="s">
        <v>48</v>
      </c>
      <c r="AU5" s="84"/>
      <c r="AV5" s="84"/>
      <c r="AW5" s="84"/>
      <c r="AX5" s="84"/>
      <c r="AY5" s="84"/>
      <c r="AZ5" s="84"/>
      <c r="BA5" s="85"/>
      <c r="BB5" s="83" t="s">
        <v>49</v>
      </c>
      <c r="BC5" s="84"/>
      <c r="BD5" s="84"/>
      <c r="BE5" s="84"/>
      <c r="BF5" s="84"/>
      <c r="BG5" s="84"/>
      <c r="BH5" s="84"/>
      <c r="BI5" s="85"/>
      <c r="BJ5" s="83" t="s">
        <v>50</v>
      </c>
      <c r="BK5" s="84"/>
      <c r="BL5" s="84"/>
      <c r="BM5" s="84"/>
      <c r="BN5" s="84"/>
      <c r="BO5" s="84"/>
      <c r="BP5" s="84"/>
      <c r="BQ5" s="85"/>
      <c r="BR5" s="83" t="s">
        <v>627</v>
      </c>
      <c r="BS5" s="84"/>
      <c r="BT5" s="84"/>
      <c r="BU5" s="84"/>
      <c r="BV5" s="84"/>
      <c r="BW5" s="84"/>
      <c r="BX5" s="84"/>
      <c r="BY5" s="85"/>
      <c r="BZ5" s="83" t="s">
        <v>629</v>
      </c>
      <c r="CA5" s="84"/>
      <c r="CB5" s="84"/>
      <c r="CC5" s="84"/>
      <c r="CD5" s="84"/>
      <c r="CE5" s="84"/>
      <c r="CF5" s="84"/>
      <c r="CG5" s="85"/>
      <c r="CH5" s="132" t="s">
        <v>493</v>
      </c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4"/>
      <c r="CX5" s="132" t="s">
        <v>494</v>
      </c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4"/>
      <c r="DN5" s="132" t="s">
        <v>495</v>
      </c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4"/>
      <c r="ED5" s="96" t="s">
        <v>496</v>
      </c>
      <c r="EE5" s="135"/>
      <c r="EF5" s="140" t="s">
        <v>0</v>
      </c>
      <c r="EG5" s="140"/>
      <c r="EH5" s="140"/>
      <c r="EI5" s="140"/>
      <c r="EJ5" s="132" t="s">
        <v>1</v>
      </c>
      <c r="EK5" s="133"/>
      <c r="EL5" s="133"/>
      <c r="EM5" s="133"/>
      <c r="EN5" s="133"/>
      <c r="EO5" s="133"/>
      <c r="EP5" s="133"/>
      <c r="EQ5" s="133"/>
      <c r="ER5" s="133"/>
      <c r="ES5" s="134"/>
      <c r="ET5" s="83" t="s">
        <v>2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5"/>
      <c r="FF5" s="83" t="s">
        <v>3</v>
      </c>
      <c r="FG5" s="84"/>
      <c r="FH5" s="84"/>
      <c r="FI5" s="84"/>
      <c r="FJ5" s="84"/>
      <c r="FK5" s="84"/>
      <c r="FL5" s="84"/>
      <c r="FM5" s="85"/>
      <c r="FN5" s="83" t="s">
        <v>4</v>
      </c>
      <c r="FO5" s="84"/>
      <c r="FP5" s="84"/>
      <c r="FQ5" s="84"/>
      <c r="FR5" s="84"/>
      <c r="FS5" s="84"/>
      <c r="FT5" s="84"/>
      <c r="FU5" s="85"/>
      <c r="FV5" s="82" t="s">
        <v>51</v>
      </c>
      <c r="FW5" s="89" t="s">
        <v>52</v>
      </c>
      <c r="FX5" s="89"/>
      <c r="FY5" s="96" t="s">
        <v>5</v>
      </c>
      <c r="FZ5" s="98"/>
      <c r="GA5" s="96" t="s">
        <v>6</v>
      </c>
      <c r="GB5" s="98"/>
      <c r="GC5" s="120" t="s">
        <v>7</v>
      </c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2"/>
    </row>
    <row r="6" spans="1:204" s="52" customFormat="1" ht="16.5" customHeight="1" x14ac:dyDescent="0.2">
      <c r="A6" s="148"/>
      <c r="B6" s="104" t="s">
        <v>8</v>
      </c>
      <c r="C6" s="152"/>
      <c r="D6" s="104" t="s">
        <v>9</v>
      </c>
      <c r="E6" s="104"/>
      <c r="F6" s="89" t="s">
        <v>10</v>
      </c>
      <c r="G6" s="89"/>
      <c r="H6" s="104" t="s">
        <v>11</v>
      </c>
      <c r="I6" s="104"/>
      <c r="J6" s="102"/>
      <c r="K6" s="103"/>
      <c r="L6" s="144"/>
      <c r="M6" s="145"/>
      <c r="N6" s="145"/>
      <c r="O6" s="145"/>
      <c r="P6" s="145"/>
      <c r="Q6" s="146"/>
      <c r="R6" s="102"/>
      <c r="S6" s="103"/>
      <c r="T6" s="102"/>
      <c r="U6" s="103"/>
      <c r="V6" s="86"/>
      <c r="W6" s="87"/>
      <c r="X6" s="87"/>
      <c r="Y6" s="87"/>
      <c r="Z6" s="87"/>
      <c r="AA6" s="87"/>
      <c r="AB6" s="87"/>
      <c r="AC6" s="88"/>
      <c r="AD6" s="86"/>
      <c r="AE6" s="87"/>
      <c r="AF6" s="87"/>
      <c r="AG6" s="87"/>
      <c r="AH6" s="87"/>
      <c r="AI6" s="87"/>
      <c r="AJ6" s="87"/>
      <c r="AK6" s="88"/>
      <c r="AL6" s="86"/>
      <c r="AM6" s="87"/>
      <c r="AN6" s="87"/>
      <c r="AO6" s="87"/>
      <c r="AP6" s="87"/>
      <c r="AQ6" s="87"/>
      <c r="AR6" s="87"/>
      <c r="AS6" s="88"/>
      <c r="AT6" s="86"/>
      <c r="AU6" s="87"/>
      <c r="AV6" s="87"/>
      <c r="AW6" s="87"/>
      <c r="AX6" s="87"/>
      <c r="AY6" s="87"/>
      <c r="AZ6" s="87"/>
      <c r="BA6" s="88"/>
      <c r="BB6" s="86"/>
      <c r="BC6" s="87"/>
      <c r="BD6" s="87"/>
      <c r="BE6" s="87"/>
      <c r="BF6" s="87"/>
      <c r="BG6" s="87"/>
      <c r="BH6" s="87"/>
      <c r="BI6" s="88"/>
      <c r="BJ6" s="86"/>
      <c r="BK6" s="87"/>
      <c r="BL6" s="87"/>
      <c r="BM6" s="87"/>
      <c r="BN6" s="87"/>
      <c r="BO6" s="87"/>
      <c r="BP6" s="87"/>
      <c r="BQ6" s="88"/>
      <c r="BR6" s="86"/>
      <c r="BS6" s="87"/>
      <c r="BT6" s="87"/>
      <c r="BU6" s="87"/>
      <c r="BV6" s="87"/>
      <c r="BW6" s="87"/>
      <c r="BX6" s="87"/>
      <c r="BY6" s="88"/>
      <c r="BZ6" s="86"/>
      <c r="CA6" s="87"/>
      <c r="CB6" s="87"/>
      <c r="CC6" s="87"/>
      <c r="CD6" s="87"/>
      <c r="CE6" s="87"/>
      <c r="CF6" s="87"/>
      <c r="CG6" s="88"/>
      <c r="CH6" s="89" t="s">
        <v>53</v>
      </c>
      <c r="CI6" s="89"/>
      <c r="CJ6" s="89" t="s">
        <v>54</v>
      </c>
      <c r="CK6" s="89"/>
      <c r="CL6" s="89" t="s">
        <v>55</v>
      </c>
      <c r="CM6" s="89"/>
      <c r="CN6" s="96" t="s">
        <v>12</v>
      </c>
      <c r="CO6" s="97"/>
      <c r="CP6" s="97"/>
      <c r="CQ6" s="97"/>
      <c r="CR6" s="97"/>
      <c r="CS6" s="98"/>
      <c r="CT6" s="89" t="s">
        <v>620</v>
      </c>
      <c r="CU6" s="89"/>
      <c r="CV6" s="96" t="s">
        <v>13</v>
      </c>
      <c r="CW6" s="98"/>
      <c r="CX6" s="111" t="s">
        <v>56</v>
      </c>
      <c r="CY6" s="112"/>
      <c r="CZ6" s="111" t="s">
        <v>57</v>
      </c>
      <c r="DA6" s="112"/>
      <c r="DB6" s="89" t="s">
        <v>55</v>
      </c>
      <c r="DC6" s="89"/>
      <c r="DD6" s="89" t="s">
        <v>14</v>
      </c>
      <c r="DE6" s="89"/>
      <c r="DF6" s="89"/>
      <c r="DG6" s="89"/>
      <c r="DH6" s="89"/>
      <c r="DI6" s="89"/>
      <c r="DJ6" s="89" t="s">
        <v>621</v>
      </c>
      <c r="DK6" s="89"/>
      <c r="DL6" s="89" t="s">
        <v>13</v>
      </c>
      <c r="DM6" s="94"/>
      <c r="DN6" s="111" t="s">
        <v>56</v>
      </c>
      <c r="DO6" s="112"/>
      <c r="DP6" s="111" t="s">
        <v>57</v>
      </c>
      <c r="DQ6" s="112"/>
      <c r="DR6" s="89" t="s">
        <v>55</v>
      </c>
      <c r="DS6" s="89"/>
      <c r="DT6" s="89" t="s">
        <v>12</v>
      </c>
      <c r="DU6" s="89"/>
      <c r="DV6" s="89"/>
      <c r="DW6" s="89"/>
      <c r="DX6" s="89"/>
      <c r="DY6" s="89"/>
      <c r="DZ6" s="89" t="s">
        <v>620</v>
      </c>
      <c r="EA6" s="89"/>
      <c r="EB6" s="89" t="s">
        <v>13</v>
      </c>
      <c r="EC6" s="94"/>
      <c r="ED6" s="136"/>
      <c r="EE6" s="137"/>
      <c r="EF6" s="140"/>
      <c r="EG6" s="140"/>
      <c r="EH6" s="140"/>
      <c r="EI6" s="140"/>
      <c r="EJ6" s="141" t="s">
        <v>15</v>
      </c>
      <c r="EK6" s="142"/>
      <c r="EL6" s="142"/>
      <c r="EM6" s="142"/>
      <c r="EN6" s="142"/>
      <c r="EO6" s="143"/>
      <c r="EP6" s="132" t="s">
        <v>16</v>
      </c>
      <c r="EQ6" s="133"/>
      <c r="ER6" s="133"/>
      <c r="ES6" s="134"/>
      <c r="ET6" s="86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8"/>
      <c r="FF6" s="86"/>
      <c r="FG6" s="87"/>
      <c r="FH6" s="87"/>
      <c r="FI6" s="87"/>
      <c r="FJ6" s="87"/>
      <c r="FK6" s="87"/>
      <c r="FL6" s="87"/>
      <c r="FM6" s="88"/>
      <c r="FN6" s="86"/>
      <c r="FO6" s="87"/>
      <c r="FP6" s="87"/>
      <c r="FQ6" s="87"/>
      <c r="FR6" s="87"/>
      <c r="FS6" s="87"/>
      <c r="FT6" s="87"/>
      <c r="FU6" s="88"/>
      <c r="FV6" s="90"/>
      <c r="FW6" s="89"/>
      <c r="FX6" s="89"/>
      <c r="FY6" s="102"/>
      <c r="FZ6" s="103"/>
      <c r="GA6" s="102"/>
      <c r="GB6" s="103"/>
      <c r="GC6" s="123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5"/>
    </row>
    <row r="7" spans="1:204" s="52" customFormat="1" ht="13.5" customHeight="1" x14ac:dyDescent="0.2">
      <c r="A7" s="148"/>
      <c r="B7" s="152"/>
      <c r="C7" s="152"/>
      <c r="D7" s="104"/>
      <c r="E7" s="104"/>
      <c r="F7" s="89"/>
      <c r="G7" s="89"/>
      <c r="H7" s="104"/>
      <c r="I7" s="104"/>
      <c r="J7" s="102"/>
      <c r="K7" s="103"/>
      <c r="L7" s="96" t="s">
        <v>17</v>
      </c>
      <c r="M7" s="97"/>
      <c r="N7" s="98"/>
      <c r="O7" s="96" t="s">
        <v>18</v>
      </c>
      <c r="P7" s="97"/>
      <c r="Q7" s="98"/>
      <c r="R7" s="102"/>
      <c r="S7" s="103"/>
      <c r="T7" s="102"/>
      <c r="U7" s="103"/>
      <c r="V7" s="89" t="s">
        <v>19</v>
      </c>
      <c r="W7" s="89"/>
      <c r="X7" s="89" t="s">
        <v>20</v>
      </c>
      <c r="Y7" s="89"/>
      <c r="Z7" s="89" t="s">
        <v>622</v>
      </c>
      <c r="AA7" s="89"/>
      <c r="AB7" s="89" t="s">
        <v>13</v>
      </c>
      <c r="AC7" s="89"/>
      <c r="AD7" s="89" t="s">
        <v>19</v>
      </c>
      <c r="AE7" s="89"/>
      <c r="AF7" s="89" t="s">
        <v>20</v>
      </c>
      <c r="AG7" s="89"/>
      <c r="AH7" s="89" t="s">
        <v>622</v>
      </c>
      <c r="AI7" s="89"/>
      <c r="AJ7" s="89" t="s">
        <v>13</v>
      </c>
      <c r="AK7" s="89"/>
      <c r="AL7" s="89" t="s">
        <v>19</v>
      </c>
      <c r="AM7" s="89"/>
      <c r="AN7" s="89" t="s">
        <v>20</v>
      </c>
      <c r="AO7" s="89"/>
      <c r="AP7" s="89" t="s">
        <v>622</v>
      </c>
      <c r="AQ7" s="89"/>
      <c r="AR7" s="89" t="s">
        <v>13</v>
      </c>
      <c r="AS7" s="89"/>
      <c r="AT7" s="89" t="s">
        <v>19</v>
      </c>
      <c r="AU7" s="89"/>
      <c r="AV7" s="89" t="s">
        <v>20</v>
      </c>
      <c r="AW7" s="89"/>
      <c r="AX7" s="89" t="s">
        <v>622</v>
      </c>
      <c r="AY7" s="89"/>
      <c r="AZ7" s="89" t="s">
        <v>13</v>
      </c>
      <c r="BA7" s="89"/>
      <c r="BB7" s="89" t="s">
        <v>19</v>
      </c>
      <c r="BC7" s="89"/>
      <c r="BD7" s="89" t="s">
        <v>20</v>
      </c>
      <c r="BE7" s="89"/>
      <c r="BF7" s="89" t="s">
        <v>622</v>
      </c>
      <c r="BG7" s="89"/>
      <c r="BH7" s="89" t="s">
        <v>13</v>
      </c>
      <c r="BI7" s="89"/>
      <c r="BJ7" s="89" t="s">
        <v>19</v>
      </c>
      <c r="BK7" s="89"/>
      <c r="BL7" s="89" t="s">
        <v>20</v>
      </c>
      <c r="BM7" s="89"/>
      <c r="BN7" s="89" t="s">
        <v>622</v>
      </c>
      <c r="BO7" s="89"/>
      <c r="BP7" s="89" t="s">
        <v>13</v>
      </c>
      <c r="BQ7" s="89"/>
      <c r="BR7" s="89" t="s">
        <v>19</v>
      </c>
      <c r="BS7" s="89"/>
      <c r="BT7" s="89" t="s">
        <v>20</v>
      </c>
      <c r="BU7" s="89"/>
      <c r="BV7" s="89" t="s">
        <v>622</v>
      </c>
      <c r="BW7" s="89"/>
      <c r="BX7" s="89" t="s">
        <v>13</v>
      </c>
      <c r="BY7" s="89"/>
      <c r="BZ7" s="89" t="s">
        <v>19</v>
      </c>
      <c r="CA7" s="89"/>
      <c r="CB7" s="89" t="s">
        <v>20</v>
      </c>
      <c r="CC7" s="89"/>
      <c r="CD7" s="89" t="s">
        <v>622</v>
      </c>
      <c r="CE7" s="89"/>
      <c r="CF7" s="89" t="s">
        <v>13</v>
      </c>
      <c r="CG7" s="89"/>
      <c r="CH7" s="89"/>
      <c r="CI7" s="89"/>
      <c r="CJ7" s="89"/>
      <c r="CK7" s="89"/>
      <c r="CL7" s="89"/>
      <c r="CM7" s="89"/>
      <c r="CN7" s="96" t="s">
        <v>17</v>
      </c>
      <c r="CO7" s="97"/>
      <c r="CP7" s="98"/>
      <c r="CQ7" s="96" t="s">
        <v>18</v>
      </c>
      <c r="CR7" s="97"/>
      <c r="CS7" s="98"/>
      <c r="CT7" s="89"/>
      <c r="CU7" s="89"/>
      <c r="CV7" s="102"/>
      <c r="CW7" s="103"/>
      <c r="CX7" s="113"/>
      <c r="CY7" s="114"/>
      <c r="CZ7" s="113"/>
      <c r="DA7" s="114"/>
      <c r="DB7" s="89"/>
      <c r="DC7" s="89"/>
      <c r="DD7" s="96" t="s">
        <v>17</v>
      </c>
      <c r="DE7" s="97"/>
      <c r="DF7" s="98"/>
      <c r="DG7" s="96" t="s">
        <v>18</v>
      </c>
      <c r="DH7" s="97"/>
      <c r="DI7" s="98"/>
      <c r="DJ7" s="89"/>
      <c r="DK7" s="89"/>
      <c r="DL7" s="89"/>
      <c r="DM7" s="94"/>
      <c r="DN7" s="113"/>
      <c r="DO7" s="114"/>
      <c r="DP7" s="113"/>
      <c r="DQ7" s="114"/>
      <c r="DR7" s="89"/>
      <c r="DS7" s="89"/>
      <c r="DT7" s="96" t="s">
        <v>17</v>
      </c>
      <c r="DU7" s="97"/>
      <c r="DV7" s="98"/>
      <c r="DW7" s="96" t="s">
        <v>18</v>
      </c>
      <c r="DX7" s="97"/>
      <c r="DY7" s="98"/>
      <c r="DZ7" s="89"/>
      <c r="EA7" s="89"/>
      <c r="EB7" s="89"/>
      <c r="EC7" s="94"/>
      <c r="ED7" s="136"/>
      <c r="EE7" s="137"/>
      <c r="EF7" s="89" t="s">
        <v>21</v>
      </c>
      <c r="EG7" s="89"/>
      <c r="EH7" s="107" t="s">
        <v>623</v>
      </c>
      <c r="EI7" s="107"/>
      <c r="EJ7" s="144"/>
      <c r="EK7" s="145"/>
      <c r="EL7" s="145"/>
      <c r="EM7" s="145"/>
      <c r="EN7" s="145"/>
      <c r="EO7" s="146"/>
      <c r="EP7" s="89" t="s">
        <v>22</v>
      </c>
      <c r="EQ7" s="89"/>
      <c r="ER7" s="89" t="s">
        <v>23</v>
      </c>
      <c r="ES7" s="89"/>
      <c r="ET7" s="108" t="s">
        <v>24</v>
      </c>
      <c r="EU7" s="109"/>
      <c r="EV7" s="109"/>
      <c r="EW7" s="109"/>
      <c r="EX7" s="109"/>
      <c r="EY7" s="110"/>
      <c r="EZ7" s="117" t="s">
        <v>25</v>
      </c>
      <c r="FA7" s="118"/>
      <c r="FB7" s="118"/>
      <c r="FC7" s="118"/>
      <c r="FD7" s="118"/>
      <c r="FE7" s="119"/>
      <c r="FF7" s="108" t="s">
        <v>24</v>
      </c>
      <c r="FG7" s="110"/>
      <c r="FH7" s="108" t="s">
        <v>25</v>
      </c>
      <c r="FI7" s="109"/>
      <c r="FJ7" s="109"/>
      <c r="FK7" s="109"/>
      <c r="FL7" s="109"/>
      <c r="FM7" s="110"/>
      <c r="FN7" s="96" t="s">
        <v>58</v>
      </c>
      <c r="FO7" s="98"/>
      <c r="FP7" s="108" t="s">
        <v>25</v>
      </c>
      <c r="FQ7" s="109"/>
      <c r="FR7" s="109"/>
      <c r="FS7" s="109"/>
      <c r="FT7" s="109"/>
      <c r="FU7" s="110"/>
      <c r="FV7" s="90"/>
      <c r="FW7" s="89"/>
      <c r="FX7" s="89"/>
      <c r="FY7" s="102"/>
      <c r="FZ7" s="103"/>
      <c r="GA7" s="102"/>
      <c r="GB7" s="103"/>
      <c r="GC7" s="126" t="s">
        <v>26</v>
      </c>
      <c r="GD7" s="127"/>
      <c r="GE7" s="127"/>
      <c r="GF7" s="127"/>
      <c r="GG7" s="127"/>
      <c r="GH7" s="128"/>
      <c r="GI7" s="129" t="s">
        <v>27</v>
      </c>
      <c r="GJ7" s="130"/>
      <c r="GK7" s="130"/>
      <c r="GL7" s="130"/>
      <c r="GM7" s="130"/>
      <c r="GN7" s="131"/>
      <c r="GO7" s="129" t="s">
        <v>28</v>
      </c>
      <c r="GP7" s="130"/>
      <c r="GQ7" s="130"/>
      <c r="GR7" s="130"/>
      <c r="GS7" s="130"/>
      <c r="GT7" s="131"/>
      <c r="GU7" s="111" t="s">
        <v>29</v>
      </c>
      <c r="GV7" s="112"/>
    </row>
    <row r="8" spans="1:204" s="52" customFormat="1" ht="22.5" customHeight="1" x14ac:dyDescent="0.2">
      <c r="A8" s="148"/>
      <c r="B8" s="152"/>
      <c r="C8" s="152"/>
      <c r="D8" s="104"/>
      <c r="E8" s="104"/>
      <c r="F8" s="89"/>
      <c r="G8" s="89"/>
      <c r="H8" s="104"/>
      <c r="I8" s="104"/>
      <c r="J8" s="102"/>
      <c r="K8" s="103"/>
      <c r="L8" s="99"/>
      <c r="M8" s="100"/>
      <c r="N8" s="101"/>
      <c r="O8" s="99"/>
      <c r="P8" s="100"/>
      <c r="Q8" s="101"/>
      <c r="R8" s="99"/>
      <c r="S8" s="101"/>
      <c r="T8" s="99"/>
      <c r="U8" s="101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99"/>
      <c r="CO8" s="100"/>
      <c r="CP8" s="101"/>
      <c r="CQ8" s="99"/>
      <c r="CR8" s="100"/>
      <c r="CS8" s="101"/>
      <c r="CT8" s="89"/>
      <c r="CU8" s="89"/>
      <c r="CV8" s="102"/>
      <c r="CW8" s="103"/>
      <c r="CX8" s="113"/>
      <c r="CY8" s="114"/>
      <c r="CZ8" s="113"/>
      <c r="DA8" s="114"/>
      <c r="DB8" s="89"/>
      <c r="DC8" s="89"/>
      <c r="DD8" s="99"/>
      <c r="DE8" s="100"/>
      <c r="DF8" s="101"/>
      <c r="DG8" s="99"/>
      <c r="DH8" s="100"/>
      <c r="DI8" s="101"/>
      <c r="DJ8" s="89"/>
      <c r="DK8" s="89"/>
      <c r="DL8" s="89"/>
      <c r="DM8" s="94"/>
      <c r="DN8" s="113"/>
      <c r="DO8" s="114"/>
      <c r="DP8" s="113"/>
      <c r="DQ8" s="114"/>
      <c r="DR8" s="89"/>
      <c r="DS8" s="89"/>
      <c r="DT8" s="99"/>
      <c r="DU8" s="100"/>
      <c r="DV8" s="101"/>
      <c r="DW8" s="99"/>
      <c r="DX8" s="100"/>
      <c r="DY8" s="101"/>
      <c r="DZ8" s="89"/>
      <c r="EA8" s="89"/>
      <c r="EB8" s="89"/>
      <c r="EC8" s="94"/>
      <c r="ED8" s="136"/>
      <c r="EE8" s="137"/>
      <c r="EF8" s="89"/>
      <c r="EG8" s="89"/>
      <c r="EH8" s="107"/>
      <c r="EI8" s="107"/>
      <c r="EJ8" s="96" t="s">
        <v>17</v>
      </c>
      <c r="EK8" s="97"/>
      <c r="EL8" s="98"/>
      <c r="EM8" s="96" t="s">
        <v>18</v>
      </c>
      <c r="EN8" s="97"/>
      <c r="EO8" s="98"/>
      <c r="EP8" s="89"/>
      <c r="EQ8" s="89"/>
      <c r="ER8" s="89"/>
      <c r="ES8" s="89"/>
      <c r="ET8" s="89" t="s">
        <v>17</v>
      </c>
      <c r="EU8" s="89"/>
      <c r="EV8" s="89"/>
      <c r="EW8" s="89" t="s">
        <v>18</v>
      </c>
      <c r="EX8" s="89"/>
      <c r="EY8" s="89"/>
      <c r="EZ8" s="107" t="s">
        <v>30</v>
      </c>
      <c r="FA8" s="107"/>
      <c r="FB8" s="107" t="s">
        <v>31</v>
      </c>
      <c r="FC8" s="107"/>
      <c r="FD8" s="107" t="s">
        <v>32</v>
      </c>
      <c r="FE8" s="107"/>
      <c r="FF8" s="81" t="s">
        <v>17</v>
      </c>
      <c r="FG8" s="81" t="s">
        <v>18</v>
      </c>
      <c r="FH8" s="107" t="s">
        <v>33</v>
      </c>
      <c r="FI8" s="107"/>
      <c r="FJ8" s="107" t="s">
        <v>34</v>
      </c>
      <c r="FK8" s="107"/>
      <c r="FL8" s="107" t="s">
        <v>35</v>
      </c>
      <c r="FM8" s="107"/>
      <c r="FN8" s="102"/>
      <c r="FO8" s="103"/>
      <c r="FP8" s="107" t="s">
        <v>31</v>
      </c>
      <c r="FQ8" s="107"/>
      <c r="FR8" s="107" t="s">
        <v>32</v>
      </c>
      <c r="FS8" s="107"/>
      <c r="FT8" s="107" t="s">
        <v>36</v>
      </c>
      <c r="FU8" s="107"/>
      <c r="FV8" s="90"/>
      <c r="FW8" s="81" t="s">
        <v>24</v>
      </c>
      <c r="FX8" s="81" t="s">
        <v>37</v>
      </c>
      <c r="FY8" s="102"/>
      <c r="FZ8" s="103"/>
      <c r="GA8" s="102"/>
      <c r="GB8" s="103"/>
      <c r="GC8" s="104" t="s">
        <v>24</v>
      </c>
      <c r="GD8" s="104"/>
      <c r="GE8" s="104" t="s">
        <v>38</v>
      </c>
      <c r="GF8" s="104"/>
      <c r="GG8" s="104" t="s">
        <v>39</v>
      </c>
      <c r="GH8" s="104"/>
      <c r="GI8" s="104" t="s">
        <v>24</v>
      </c>
      <c r="GJ8" s="104"/>
      <c r="GK8" s="104" t="s">
        <v>38</v>
      </c>
      <c r="GL8" s="104"/>
      <c r="GM8" s="104" t="s">
        <v>39</v>
      </c>
      <c r="GN8" s="104"/>
      <c r="GO8" s="104" t="s">
        <v>24</v>
      </c>
      <c r="GP8" s="104"/>
      <c r="GQ8" s="104" t="s">
        <v>38</v>
      </c>
      <c r="GR8" s="104"/>
      <c r="GS8" s="104" t="s">
        <v>39</v>
      </c>
      <c r="GT8" s="104"/>
      <c r="GU8" s="113"/>
      <c r="GV8" s="114"/>
    </row>
    <row r="9" spans="1:204" s="52" customFormat="1" ht="46.5" customHeight="1" x14ac:dyDescent="0.2">
      <c r="A9" s="148"/>
      <c r="B9" s="152"/>
      <c r="C9" s="152"/>
      <c r="D9" s="104"/>
      <c r="E9" s="104"/>
      <c r="F9" s="89"/>
      <c r="G9" s="89"/>
      <c r="H9" s="104"/>
      <c r="I9" s="104"/>
      <c r="J9" s="99"/>
      <c r="K9" s="101"/>
      <c r="L9" s="81" t="s">
        <v>40</v>
      </c>
      <c r="M9" s="105" t="s">
        <v>41</v>
      </c>
      <c r="N9" s="105" t="s">
        <v>42</v>
      </c>
      <c r="O9" s="81" t="s">
        <v>40</v>
      </c>
      <c r="P9" s="105" t="s">
        <v>41</v>
      </c>
      <c r="Q9" s="105" t="s">
        <v>42</v>
      </c>
      <c r="R9" s="81" t="s">
        <v>17</v>
      </c>
      <c r="S9" s="81" t="s">
        <v>18</v>
      </c>
      <c r="T9" s="81" t="s">
        <v>17</v>
      </c>
      <c r="U9" s="81" t="s">
        <v>18</v>
      </c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1" t="s">
        <v>40</v>
      </c>
      <c r="CO9" s="81" t="s">
        <v>41</v>
      </c>
      <c r="CP9" s="81" t="s">
        <v>43</v>
      </c>
      <c r="CQ9" s="81" t="s">
        <v>40</v>
      </c>
      <c r="CR9" s="81" t="s">
        <v>41</v>
      </c>
      <c r="CS9" s="81" t="s">
        <v>43</v>
      </c>
      <c r="CT9" s="89"/>
      <c r="CU9" s="89"/>
      <c r="CV9" s="99"/>
      <c r="CW9" s="101"/>
      <c r="CX9" s="115"/>
      <c r="CY9" s="116"/>
      <c r="CZ9" s="115"/>
      <c r="DA9" s="116"/>
      <c r="DB9" s="89"/>
      <c r="DC9" s="89"/>
      <c r="DD9" s="81" t="s">
        <v>40</v>
      </c>
      <c r="DE9" s="81" t="s">
        <v>41</v>
      </c>
      <c r="DF9" s="81" t="s">
        <v>43</v>
      </c>
      <c r="DG9" s="81" t="s">
        <v>40</v>
      </c>
      <c r="DH9" s="81" t="s">
        <v>41</v>
      </c>
      <c r="DI9" s="81" t="s">
        <v>43</v>
      </c>
      <c r="DJ9" s="89"/>
      <c r="DK9" s="89"/>
      <c r="DL9" s="89"/>
      <c r="DM9" s="94"/>
      <c r="DN9" s="115"/>
      <c r="DO9" s="116"/>
      <c r="DP9" s="115"/>
      <c r="DQ9" s="116"/>
      <c r="DR9" s="89"/>
      <c r="DS9" s="89"/>
      <c r="DT9" s="81" t="s">
        <v>40</v>
      </c>
      <c r="DU9" s="81" t="s">
        <v>41</v>
      </c>
      <c r="DV9" s="81" t="s">
        <v>43</v>
      </c>
      <c r="DW9" s="81" t="s">
        <v>40</v>
      </c>
      <c r="DX9" s="81" t="s">
        <v>41</v>
      </c>
      <c r="DY9" s="81" t="s">
        <v>43</v>
      </c>
      <c r="DZ9" s="89"/>
      <c r="EA9" s="89"/>
      <c r="EB9" s="89"/>
      <c r="EC9" s="94"/>
      <c r="ED9" s="138"/>
      <c r="EE9" s="139"/>
      <c r="EF9" s="89"/>
      <c r="EG9" s="89"/>
      <c r="EH9" s="107"/>
      <c r="EI9" s="107"/>
      <c r="EJ9" s="99"/>
      <c r="EK9" s="100"/>
      <c r="EL9" s="101"/>
      <c r="EM9" s="99"/>
      <c r="EN9" s="100"/>
      <c r="EO9" s="101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107"/>
      <c r="FA9" s="107"/>
      <c r="FB9" s="107"/>
      <c r="FC9" s="107"/>
      <c r="FD9" s="107"/>
      <c r="FE9" s="107"/>
      <c r="FF9" s="81"/>
      <c r="FG9" s="81"/>
      <c r="FH9" s="107"/>
      <c r="FI9" s="107"/>
      <c r="FJ9" s="107"/>
      <c r="FK9" s="107"/>
      <c r="FL9" s="107"/>
      <c r="FM9" s="107"/>
      <c r="FN9" s="99"/>
      <c r="FO9" s="101"/>
      <c r="FP9" s="107"/>
      <c r="FQ9" s="107"/>
      <c r="FR9" s="107"/>
      <c r="FS9" s="107"/>
      <c r="FT9" s="107"/>
      <c r="FU9" s="107"/>
      <c r="FV9" s="90"/>
      <c r="FW9" s="81"/>
      <c r="FX9" s="81"/>
      <c r="FY9" s="99"/>
      <c r="FZ9" s="101"/>
      <c r="GA9" s="99"/>
      <c r="GB9" s="101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15"/>
      <c r="GV9" s="116"/>
    </row>
    <row r="10" spans="1:204" ht="10.5" customHeight="1" x14ac:dyDescent="0.2">
      <c r="A10" s="148"/>
      <c r="B10" s="95" t="s">
        <v>17</v>
      </c>
      <c r="C10" s="95" t="s">
        <v>18</v>
      </c>
      <c r="D10" s="81" t="s">
        <v>17</v>
      </c>
      <c r="E10" s="81" t="s">
        <v>18</v>
      </c>
      <c r="F10" s="81" t="s">
        <v>17</v>
      </c>
      <c r="G10" s="81" t="s">
        <v>18</v>
      </c>
      <c r="H10" s="81" t="s">
        <v>17</v>
      </c>
      <c r="I10" s="81" t="s">
        <v>18</v>
      </c>
      <c r="J10" s="81" t="s">
        <v>17</v>
      </c>
      <c r="K10" s="81" t="s">
        <v>18</v>
      </c>
      <c r="L10" s="81"/>
      <c r="M10" s="105"/>
      <c r="N10" s="105"/>
      <c r="O10" s="81"/>
      <c r="P10" s="105"/>
      <c r="Q10" s="105"/>
      <c r="R10" s="81"/>
      <c r="S10" s="81"/>
      <c r="T10" s="81"/>
      <c r="U10" s="81"/>
      <c r="V10" s="81" t="s">
        <v>17</v>
      </c>
      <c r="W10" s="81" t="s">
        <v>18</v>
      </c>
      <c r="X10" s="81" t="s">
        <v>17</v>
      </c>
      <c r="Y10" s="81" t="s">
        <v>18</v>
      </c>
      <c r="Z10" s="81" t="s">
        <v>17</v>
      </c>
      <c r="AA10" s="81" t="s">
        <v>18</v>
      </c>
      <c r="AB10" s="81" t="s">
        <v>17</v>
      </c>
      <c r="AC10" s="81" t="s">
        <v>18</v>
      </c>
      <c r="AD10" s="81" t="s">
        <v>17</v>
      </c>
      <c r="AE10" s="81" t="s">
        <v>18</v>
      </c>
      <c r="AF10" s="81" t="s">
        <v>17</v>
      </c>
      <c r="AG10" s="81" t="s">
        <v>18</v>
      </c>
      <c r="AH10" s="81" t="s">
        <v>17</v>
      </c>
      <c r="AI10" s="81" t="s">
        <v>18</v>
      </c>
      <c r="AJ10" s="81" t="s">
        <v>17</v>
      </c>
      <c r="AK10" s="81" t="s">
        <v>18</v>
      </c>
      <c r="AL10" s="81" t="s">
        <v>17</v>
      </c>
      <c r="AM10" s="81" t="s">
        <v>18</v>
      </c>
      <c r="AN10" s="81" t="s">
        <v>17</v>
      </c>
      <c r="AO10" s="81" t="s">
        <v>18</v>
      </c>
      <c r="AP10" s="81" t="s">
        <v>17</v>
      </c>
      <c r="AQ10" s="81" t="s">
        <v>18</v>
      </c>
      <c r="AR10" s="81" t="s">
        <v>17</v>
      </c>
      <c r="AS10" s="81" t="s">
        <v>18</v>
      </c>
      <c r="AT10" s="81" t="s">
        <v>17</v>
      </c>
      <c r="AU10" s="81" t="s">
        <v>18</v>
      </c>
      <c r="AV10" s="81" t="s">
        <v>17</v>
      </c>
      <c r="AW10" s="81" t="s">
        <v>18</v>
      </c>
      <c r="AX10" s="81" t="s">
        <v>17</v>
      </c>
      <c r="AY10" s="81" t="s">
        <v>18</v>
      </c>
      <c r="AZ10" s="81" t="s">
        <v>17</v>
      </c>
      <c r="BA10" s="81" t="s">
        <v>18</v>
      </c>
      <c r="BB10" s="81" t="s">
        <v>17</v>
      </c>
      <c r="BC10" s="81" t="s">
        <v>18</v>
      </c>
      <c r="BD10" s="81" t="s">
        <v>17</v>
      </c>
      <c r="BE10" s="81" t="s">
        <v>18</v>
      </c>
      <c r="BF10" s="81" t="s">
        <v>17</v>
      </c>
      <c r="BG10" s="81" t="s">
        <v>18</v>
      </c>
      <c r="BH10" s="81" t="s">
        <v>17</v>
      </c>
      <c r="BI10" s="81" t="s">
        <v>18</v>
      </c>
      <c r="BJ10" s="81" t="s">
        <v>17</v>
      </c>
      <c r="BK10" s="81" t="s">
        <v>18</v>
      </c>
      <c r="BL10" s="81" t="s">
        <v>17</v>
      </c>
      <c r="BM10" s="81" t="s">
        <v>18</v>
      </c>
      <c r="BN10" s="81" t="s">
        <v>17</v>
      </c>
      <c r="BO10" s="81" t="s">
        <v>18</v>
      </c>
      <c r="BP10" s="81" t="s">
        <v>17</v>
      </c>
      <c r="BQ10" s="81" t="s">
        <v>18</v>
      </c>
      <c r="BR10" s="81" t="s">
        <v>17</v>
      </c>
      <c r="BS10" s="81" t="s">
        <v>18</v>
      </c>
      <c r="BT10" s="81" t="s">
        <v>17</v>
      </c>
      <c r="BU10" s="81" t="s">
        <v>18</v>
      </c>
      <c r="BV10" s="81" t="s">
        <v>17</v>
      </c>
      <c r="BW10" s="81" t="s">
        <v>18</v>
      </c>
      <c r="BX10" s="81" t="s">
        <v>17</v>
      </c>
      <c r="BY10" s="81" t="s">
        <v>18</v>
      </c>
      <c r="BZ10" s="81" t="s">
        <v>17</v>
      </c>
      <c r="CA10" s="81" t="s">
        <v>18</v>
      </c>
      <c r="CB10" s="81" t="s">
        <v>17</v>
      </c>
      <c r="CC10" s="81" t="s">
        <v>18</v>
      </c>
      <c r="CD10" s="81" t="s">
        <v>17</v>
      </c>
      <c r="CE10" s="81" t="s">
        <v>18</v>
      </c>
      <c r="CF10" s="81" t="s">
        <v>17</v>
      </c>
      <c r="CG10" s="81" t="s">
        <v>18</v>
      </c>
      <c r="CH10" s="95" t="s">
        <v>17</v>
      </c>
      <c r="CI10" s="95" t="s">
        <v>18</v>
      </c>
      <c r="CJ10" s="81" t="s">
        <v>17</v>
      </c>
      <c r="CK10" s="81" t="s">
        <v>18</v>
      </c>
      <c r="CL10" s="81" t="s">
        <v>17</v>
      </c>
      <c r="CM10" s="81" t="s">
        <v>18</v>
      </c>
      <c r="CN10" s="81"/>
      <c r="CO10" s="81"/>
      <c r="CP10" s="81"/>
      <c r="CQ10" s="81"/>
      <c r="CR10" s="81"/>
      <c r="CS10" s="81"/>
      <c r="CT10" s="81" t="s">
        <v>17</v>
      </c>
      <c r="CU10" s="81" t="s">
        <v>18</v>
      </c>
      <c r="CV10" s="81" t="s">
        <v>17</v>
      </c>
      <c r="CW10" s="81" t="s">
        <v>18</v>
      </c>
      <c r="CX10" s="95" t="s">
        <v>17</v>
      </c>
      <c r="CY10" s="95" t="s">
        <v>18</v>
      </c>
      <c r="CZ10" s="81" t="s">
        <v>17</v>
      </c>
      <c r="DA10" s="81" t="s">
        <v>18</v>
      </c>
      <c r="DB10" s="81" t="s">
        <v>17</v>
      </c>
      <c r="DC10" s="81" t="s">
        <v>18</v>
      </c>
      <c r="DD10" s="81"/>
      <c r="DE10" s="81"/>
      <c r="DF10" s="81"/>
      <c r="DG10" s="81"/>
      <c r="DH10" s="81"/>
      <c r="DI10" s="81"/>
      <c r="DJ10" s="81" t="s">
        <v>17</v>
      </c>
      <c r="DK10" s="81" t="s">
        <v>18</v>
      </c>
      <c r="DL10" s="81" t="s">
        <v>17</v>
      </c>
      <c r="DM10" s="81" t="s">
        <v>18</v>
      </c>
      <c r="DN10" s="95" t="s">
        <v>17</v>
      </c>
      <c r="DO10" s="95" t="s">
        <v>18</v>
      </c>
      <c r="DP10" s="81" t="s">
        <v>17</v>
      </c>
      <c r="DQ10" s="81" t="s">
        <v>18</v>
      </c>
      <c r="DR10" s="81" t="s">
        <v>17</v>
      </c>
      <c r="DS10" s="81" t="s">
        <v>18</v>
      </c>
      <c r="DT10" s="81"/>
      <c r="DU10" s="81"/>
      <c r="DV10" s="81"/>
      <c r="DW10" s="81"/>
      <c r="DX10" s="81"/>
      <c r="DY10" s="81"/>
      <c r="DZ10" s="81" t="s">
        <v>17</v>
      </c>
      <c r="EA10" s="81" t="s">
        <v>18</v>
      </c>
      <c r="EB10" s="81" t="s">
        <v>17</v>
      </c>
      <c r="EC10" s="81" t="s">
        <v>18</v>
      </c>
      <c r="ED10" s="81" t="s">
        <v>17</v>
      </c>
      <c r="EE10" s="81" t="s">
        <v>18</v>
      </c>
      <c r="EF10" s="81" t="s">
        <v>17</v>
      </c>
      <c r="EG10" s="81" t="s">
        <v>18</v>
      </c>
      <c r="EH10" s="81" t="s">
        <v>17</v>
      </c>
      <c r="EI10" s="81" t="s">
        <v>18</v>
      </c>
      <c r="EJ10" s="91" t="s">
        <v>44</v>
      </c>
      <c r="EK10" s="82" t="s">
        <v>40</v>
      </c>
      <c r="EL10" s="82" t="s">
        <v>39</v>
      </c>
      <c r="EM10" s="91" t="s">
        <v>44</v>
      </c>
      <c r="EN10" s="82" t="s">
        <v>40</v>
      </c>
      <c r="EO10" s="82" t="s">
        <v>39</v>
      </c>
      <c r="EP10" s="81" t="s">
        <v>17</v>
      </c>
      <c r="EQ10" s="81" t="s">
        <v>18</v>
      </c>
      <c r="ER10" s="81" t="s">
        <v>17</v>
      </c>
      <c r="ES10" s="81" t="s">
        <v>18</v>
      </c>
      <c r="ET10" s="91" t="s">
        <v>44</v>
      </c>
      <c r="EU10" s="82" t="s">
        <v>40</v>
      </c>
      <c r="EV10" s="82" t="s">
        <v>39</v>
      </c>
      <c r="EW10" s="91" t="s">
        <v>44</v>
      </c>
      <c r="EX10" s="82" t="s">
        <v>40</v>
      </c>
      <c r="EY10" s="82" t="s">
        <v>39</v>
      </c>
      <c r="EZ10" s="81" t="s">
        <v>17</v>
      </c>
      <c r="FA10" s="81" t="s">
        <v>18</v>
      </c>
      <c r="FB10" s="81" t="s">
        <v>17</v>
      </c>
      <c r="FC10" s="81" t="s">
        <v>18</v>
      </c>
      <c r="FD10" s="81" t="s">
        <v>17</v>
      </c>
      <c r="FE10" s="81" t="s">
        <v>18</v>
      </c>
      <c r="FF10" s="81"/>
      <c r="FG10" s="81"/>
      <c r="FH10" s="81" t="s">
        <v>17</v>
      </c>
      <c r="FI10" s="81" t="s">
        <v>18</v>
      </c>
      <c r="FJ10" s="81" t="s">
        <v>17</v>
      </c>
      <c r="FK10" s="81" t="s">
        <v>18</v>
      </c>
      <c r="FL10" s="81" t="s">
        <v>17</v>
      </c>
      <c r="FM10" s="81" t="s">
        <v>18</v>
      </c>
      <c r="FN10" s="81" t="s">
        <v>17</v>
      </c>
      <c r="FO10" s="81" t="s">
        <v>18</v>
      </c>
      <c r="FP10" s="81" t="s">
        <v>17</v>
      </c>
      <c r="FQ10" s="81" t="s">
        <v>18</v>
      </c>
      <c r="FR10" s="81" t="s">
        <v>17</v>
      </c>
      <c r="FS10" s="81" t="s">
        <v>18</v>
      </c>
      <c r="FT10" s="81" t="s">
        <v>17</v>
      </c>
      <c r="FU10" s="81" t="s">
        <v>18</v>
      </c>
      <c r="FV10" s="90"/>
      <c r="FW10" s="81"/>
      <c r="FX10" s="81"/>
      <c r="FY10" s="81" t="s">
        <v>17</v>
      </c>
      <c r="FZ10" s="81" t="s">
        <v>18</v>
      </c>
      <c r="GA10" s="81" t="s">
        <v>17</v>
      </c>
      <c r="GB10" s="81" t="s">
        <v>18</v>
      </c>
      <c r="GC10" s="81" t="s">
        <v>17</v>
      </c>
      <c r="GD10" s="81" t="s">
        <v>18</v>
      </c>
      <c r="GE10" s="81" t="s">
        <v>17</v>
      </c>
      <c r="GF10" s="81" t="s">
        <v>18</v>
      </c>
      <c r="GG10" s="81" t="s">
        <v>17</v>
      </c>
      <c r="GH10" s="81" t="s">
        <v>18</v>
      </c>
      <c r="GI10" s="81" t="s">
        <v>17</v>
      </c>
      <c r="GJ10" s="81" t="s">
        <v>18</v>
      </c>
      <c r="GK10" s="81" t="s">
        <v>17</v>
      </c>
      <c r="GL10" s="81" t="s">
        <v>18</v>
      </c>
      <c r="GM10" s="81" t="s">
        <v>17</v>
      </c>
      <c r="GN10" s="81" t="s">
        <v>18</v>
      </c>
      <c r="GO10" s="81" t="s">
        <v>17</v>
      </c>
      <c r="GP10" s="81" t="s">
        <v>18</v>
      </c>
      <c r="GQ10" s="81" t="s">
        <v>17</v>
      </c>
      <c r="GR10" s="81" t="s">
        <v>18</v>
      </c>
      <c r="GS10" s="81" t="s">
        <v>17</v>
      </c>
      <c r="GT10" s="81" t="s">
        <v>18</v>
      </c>
      <c r="GU10" s="81" t="s">
        <v>17</v>
      </c>
      <c r="GV10" s="81" t="s">
        <v>18</v>
      </c>
    </row>
    <row r="11" spans="1:204" ht="33.75" customHeight="1" x14ac:dyDescent="0.2">
      <c r="A11" s="148"/>
      <c r="B11" s="95"/>
      <c r="C11" s="95"/>
      <c r="D11" s="81"/>
      <c r="E11" s="81"/>
      <c r="F11" s="81"/>
      <c r="G11" s="81"/>
      <c r="H11" s="81"/>
      <c r="I11" s="81"/>
      <c r="J11" s="82"/>
      <c r="K11" s="82"/>
      <c r="L11" s="82"/>
      <c r="M11" s="106"/>
      <c r="N11" s="106"/>
      <c r="O11" s="82"/>
      <c r="P11" s="106"/>
      <c r="Q11" s="106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91"/>
      <c r="CI11" s="91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91"/>
      <c r="CY11" s="91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91"/>
      <c r="DO11" s="91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1"/>
      <c r="EG11" s="81"/>
      <c r="EH11" s="81"/>
      <c r="EI11" s="81"/>
      <c r="EJ11" s="92"/>
      <c r="EK11" s="90"/>
      <c r="EL11" s="90"/>
      <c r="EM11" s="93"/>
      <c r="EN11" s="90"/>
      <c r="EO11" s="90"/>
      <c r="EP11" s="82"/>
      <c r="EQ11" s="82"/>
      <c r="ER11" s="82"/>
      <c r="ES11" s="82"/>
      <c r="ET11" s="92"/>
      <c r="EU11" s="90"/>
      <c r="EV11" s="90"/>
      <c r="EW11" s="92"/>
      <c r="EX11" s="90"/>
      <c r="EY11" s="90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90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</row>
    <row r="12" spans="1:204" s="45" customFormat="1" ht="12.75" customHeight="1" x14ac:dyDescent="0.2">
      <c r="A12" s="42" t="s">
        <v>66</v>
      </c>
      <c r="B12" s="62">
        <v>931</v>
      </c>
      <c r="C12" s="62">
        <v>931</v>
      </c>
      <c r="D12" s="30">
        <v>0</v>
      </c>
      <c r="E12" s="30">
        <v>0</v>
      </c>
      <c r="F12" s="30">
        <v>0</v>
      </c>
      <c r="G12" s="30">
        <v>0</v>
      </c>
      <c r="H12" s="46">
        <f t="shared" ref="H12:I14" si="0">B12-D12-F12</f>
        <v>931</v>
      </c>
      <c r="I12" s="46">
        <f t="shared" si="0"/>
        <v>931</v>
      </c>
      <c r="J12" s="30">
        <f>V12+AD12+AL12+AT12+BB12+BJ12+BR12</f>
        <v>56</v>
      </c>
      <c r="K12" s="30">
        <f>W12+AE12+AM12+AU12+BC12+BK12+BS12</f>
        <v>56</v>
      </c>
      <c r="L12" s="30">
        <f>X12+AF12+AN12+AV12+BD12+BL12+BT12</f>
        <v>56</v>
      </c>
      <c r="M12" s="35">
        <f>L12/H12*100</f>
        <v>6.0150375939849621</v>
      </c>
      <c r="N12" s="35">
        <f>H12-L12</f>
        <v>875</v>
      </c>
      <c r="O12" s="30">
        <f>Y12+AG12+AO12+AW12+BE12+BM12+BU12</f>
        <v>56</v>
      </c>
      <c r="P12" s="35">
        <f>O12/I12*100</f>
        <v>6.0150375939849621</v>
      </c>
      <c r="Q12" s="35">
        <f>I12-O12</f>
        <v>875</v>
      </c>
      <c r="R12" s="30">
        <f>Z12+AH12+AP12+AX12+BF12+BN12+BV12</f>
        <v>70</v>
      </c>
      <c r="S12" s="30">
        <f>AA12+AI12+AQ12+AY12+BG12+BO12+BW12</f>
        <v>70</v>
      </c>
      <c r="T12" s="30">
        <f>R12/L12*10</f>
        <v>12.5</v>
      </c>
      <c r="U12" s="30">
        <f>S12/O12*10</f>
        <v>12.5</v>
      </c>
      <c r="V12" s="30">
        <v>11</v>
      </c>
      <c r="W12" s="30">
        <v>11</v>
      </c>
      <c r="X12" s="30">
        <v>11</v>
      </c>
      <c r="Y12" s="30">
        <v>11</v>
      </c>
      <c r="Z12" s="30">
        <v>16</v>
      </c>
      <c r="AA12" s="30">
        <v>16</v>
      </c>
      <c r="AB12" s="30">
        <f>Z12/X12*10</f>
        <v>14.545454545454547</v>
      </c>
      <c r="AC12" s="30">
        <f>AA12/Y12*10</f>
        <v>14.545454545454547</v>
      </c>
      <c r="AD12" s="30">
        <v>40</v>
      </c>
      <c r="AE12" s="30">
        <v>40</v>
      </c>
      <c r="AF12" s="30">
        <v>40</v>
      </c>
      <c r="AG12" s="30">
        <v>40</v>
      </c>
      <c r="AH12" s="30">
        <v>43</v>
      </c>
      <c r="AI12" s="30">
        <v>43</v>
      </c>
      <c r="AJ12" s="30">
        <f>AH12/AF12*10</f>
        <v>10.75</v>
      </c>
      <c r="AK12" s="30">
        <f>AI12/AG12*10</f>
        <v>10.75</v>
      </c>
      <c r="AL12" s="30">
        <v>5</v>
      </c>
      <c r="AM12" s="30">
        <v>5</v>
      </c>
      <c r="AN12" s="30">
        <v>5</v>
      </c>
      <c r="AO12" s="30">
        <v>5</v>
      </c>
      <c r="AP12" s="30">
        <v>11</v>
      </c>
      <c r="AQ12" s="30">
        <v>11</v>
      </c>
      <c r="AR12" s="30">
        <f>AP12/AN12*10</f>
        <v>22</v>
      </c>
      <c r="AS12" s="30">
        <f>AQ12/AO12*10</f>
        <v>22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65">
        <v>0</v>
      </c>
      <c r="CI12" s="65">
        <v>0</v>
      </c>
      <c r="CJ12" s="30">
        <v>0</v>
      </c>
      <c r="CK12" s="30">
        <v>0</v>
      </c>
      <c r="CL12" s="30">
        <f t="shared" ref="CL12:CM14" si="1">CH12-CJ12</f>
        <v>0</v>
      </c>
      <c r="CM12" s="30">
        <f t="shared" si="1"/>
        <v>0</v>
      </c>
      <c r="CN12" s="30">
        <v>0</v>
      </c>
      <c r="CO12" s="30">
        <v>0</v>
      </c>
      <c r="CP12" s="30">
        <f>CL12-CN12</f>
        <v>0</v>
      </c>
      <c r="CQ12" s="30">
        <v>0</v>
      </c>
      <c r="CR12" s="30">
        <v>0</v>
      </c>
      <c r="CS12" s="30">
        <f>CM12-CQ12</f>
        <v>0</v>
      </c>
      <c r="CT12" s="30">
        <v>0</v>
      </c>
      <c r="CU12" s="30">
        <v>0</v>
      </c>
      <c r="CV12" s="30">
        <v>0</v>
      </c>
      <c r="CW12" s="30">
        <v>0</v>
      </c>
      <c r="CX12" s="57">
        <v>0</v>
      </c>
      <c r="CY12" s="57">
        <v>0</v>
      </c>
      <c r="CZ12" s="30">
        <v>0</v>
      </c>
      <c r="DA12" s="30">
        <v>0</v>
      </c>
      <c r="DB12" s="30">
        <f t="shared" ref="DB12:DC14" si="2">CX12-CZ12</f>
        <v>0</v>
      </c>
      <c r="DC12" s="30">
        <f t="shared" si="2"/>
        <v>0</v>
      </c>
      <c r="DD12" s="30">
        <v>0</v>
      </c>
      <c r="DE12" s="30">
        <v>0</v>
      </c>
      <c r="DF12" s="30">
        <f>DB12-DD12</f>
        <v>0</v>
      </c>
      <c r="DG12" s="30">
        <v>0</v>
      </c>
      <c r="DH12" s="30">
        <v>0</v>
      </c>
      <c r="DI12" s="30">
        <f>DC12-DG12</f>
        <v>0</v>
      </c>
      <c r="DJ12" s="30">
        <v>0</v>
      </c>
      <c r="DK12" s="30">
        <v>0</v>
      </c>
      <c r="DL12" s="30">
        <v>0</v>
      </c>
      <c r="DM12" s="30">
        <v>0</v>
      </c>
      <c r="DN12" s="46">
        <v>0</v>
      </c>
      <c r="DO12" s="46">
        <v>0</v>
      </c>
      <c r="DP12" s="30">
        <v>0</v>
      </c>
      <c r="DQ12" s="30">
        <v>0</v>
      </c>
      <c r="DR12" s="30">
        <f>DN12-DP12</f>
        <v>0</v>
      </c>
      <c r="DS12" s="30">
        <f>DO12-DQ12</f>
        <v>0</v>
      </c>
      <c r="DT12" s="30">
        <v>0</v>
      </c>
      <c r="DU12" s="30">
        <v>0</v>
      </c>
      <c r="DV12" s="30">
        <f>DR12-DT12</f>
        <v>0</v>
      </c>
      <c r="DW12" s="30">
        <v>0</v>
      </c>
      <c r="DX12" s="30">
        <v>0</v>
      </c>
      <c r="DY12" s="30">
        <f>DS12-DW12</f>
        <v>0</v>
      </c>
      <c r="DZ12" s="30">
        <v>0</v>
      </c>
      <c r="EA12" s="30">
        <v>0</v>
      </c>
      <c r="EB12" s="30">
        <v>0</v>
      </c>
      <c r="EC12" s="30">
        <v>0</v>
      </c>
      <c r="ED12" s="30">
        <v>0</v>
      </c>
      <c r="EE12" s="30">
        <v>0</v>
      </c>
      <c r="EF12" s="30">
        <v>11</v>
      </c>
      <c r="EG12" s="30">
        <v>11</v>
      </c>
      <c r="EH12" s="30">
        <v>20</v>
      </c>
      <c r="EI12" s="30">
        <v>20</v>
      </c>
      <c r="EJ12" s="55">
        <f>EM12</f>
        <v>120</v>
      </c>
      <c r="EK12" s="30">
        <v>0</v>
      </c>
      <c r="EL12" s="30">
        <f>EK12/EJ12*100</f>
        <v>0</v>
      </c>
      <c r="EM12" s="55">
        <v>120</v>
      </c>
      <c r="EN12" s="30">
        <v>0</v>
      </c>
      <c r="EO12" s="30">
        <f>EN12/EM12*100</f>
        <v>0</v>
      </c>
      <c r="EP12" s="30">
        <v>0</v>
      </c>
      <c r="EQ12" s="30">
        <v>0</v>
      </c>
      <c r="ER12" s="30">
        <v>0</v>
      </c>
      <c r="ES12" s="30">
        <v>0</v>
      </c>
      <c r="ET12" s="68">
        <f>EW12</f>
        <v>1535</v>
      </c>
      <c r="EU12" s="30">
        <f>EZ12+FB12+FD12</f>
        <v>0</v>
      </c>
      <c r="EV12" s="30">
        <f>EU12/ET12*100</f>
        <v>0</v>
      </c>
      <c r="EW12" s="68">
        <v>1535</v>
      </c>
      <c r="EX12" s="30">
        <f>FA12+FC12+FE12</f>
        <v>0</v>
      </c>
      <c r="EY12" s="30">
        <f>EX12/EW12*100</f>
        <v>0</v>
      </c>
      <c r="EZ12" s="30">
        <v>0</v>
      </c>
      <c r="FA12" s="30">
        <v>0</v>
      </c>
      <c r="FB12" s="30">
        <v>0</v>
      </c>
      <c r="FC12" s="30">
        <v>0</v>
      </c>
      <c r="FD12" s="30">
        <v>0</v>
      </c>
      <c r="FE12" s="30">
        <v>0</v>
      </c>
      <c r="FF12" s="30">
        <f t="shared" ref="FF12:FG14" si="3">FH12+FJ12+FL12</f>
        <v>0</v>
      </c>
      <c r="FG12" s="30">
        <f t="shared" si="3"/>
        <v>0</v>
      </c>
      <c r="FH12" s="30">
        <v>0</v>
      </c>
      <c r="FI12" s="30">
        <v>0</v>
      </c>
      <c r="FJ12" s="30">
        <v>0</v>
      </c>
      <c r="FK12" s="30">
        <v>0</v>
      </c>
      <c r="FL12" s="30">
        <v>0</v>
      </c>
      <c r="FM12" s="30">
        <v>0</v>
      </c>
      <c r="FN12" s="30">
        <v>0</v>
      </c>
      <c r="FO12" s="30">
        <v>0</v>
      </c>
      <c r="FP12" s="30">
        <v>0</v>
      </c>
      <c r="FQ12" s="30">
        <v>0</v>
      </c>
      <c r="FR12" s="30">
        <v>0</v>
      </c>
      <c r="FS12" s="30">
        <v>0</v>
      </c>
      <c r="FT12" s="30">
        <v>0</v>
      </c>
      <c r="FU12" s="30">
        <v>0</v>
      </c>
      <c r="FV12" s="30">
        <v>0</v>
      </c>
      <c r="FW12" s="30">
        <v>0</v>
      </c>
      <c r="FX12" s="30">
        <v>0</v>
      </c>
      <c r="FY12" s="30">
        <v>0</v>
      </c>
      <c r="FZ12" s="30">
        <v>0</v>
      </c>
      <c r="GA12" s="30">
        <v>0</v>
      </c>
      <c r="GB12" s="30">
        <v>0</v>
      </c>
      <c r="GC12" s="30">
        <v>0</v>
      </c>
      <c r="GD12" s="30">
        <v>0</v>
      </c>
      <c r="GE12" s="30">
        <v>0</v>
      </c>
      <c r="GF12" s="30">
        <v>0</v>
      </c>
      <c r="GG12" s="30">
        <v>0</v>
      </c>
      <c r="GH12" s="30">
        <v>0</v>
      </c>
      <c r="GI12" s="30">
        <v>4</v>
      </c>
      <c r="GJ12" s="30">
        <v>4</v>
      </c>
      <c r="GK12" s="30">
        <v>0</v>
      </c>
      <c r="GL12" s="30">
        <v>0</v>
      </c>
      <c r="GM12" s="30">
        <v>0</v>
      </c>
      <c r="GN12" s="30">
        <v>0</v>
      </c>
      <c r="GO12" s="30">
        <v>0.7</v>
      </c>
      <c r="GP12" s="30">
        <v>0.7</v>
      </c>
      <c r="GQ12" s="30">
        <v>0</v>
      </c>
      <c r="GR12" s="30">
        <v>0</v>
      </c>
      <c r="GS12" s="30">
        <f>GQ12/GO12*100</f>
        <v>0</v>
      </c>
      <c r="GT12" s="30">
        <f>GR12/GP12*100</f>
        <v>0</v>
      </c>
      <c r="GU12" s="30">
        <v>0</v>
      </c>
      <c r="GV12" s="30">
        <v>0</v>
      </c>
    </row>
    <row r="13" spans="1:204" s="45" customFormat="1" ht="12.75" customHeight="1" x14ac:dyDescent="0.2">
      <c r="A13" s="42" t="s">
        <v>67</v>
      </c>
      <c r="B13" s="62">
        <v>3815</v>
      </c>
      <c r="C13" s="62">
        <v>3815</v>
      </c>
      <c r="D13" s="30">
        <v>0</v>
      </c>
      <c r="E13" s="30">
        <v>0</v>
      </c>
      <c r="F13" s="30">
        <v>252</v>
      </c>
      <c r="G13" s="30">
        <v>252</v>
      </c>
      <c r="H13" s="39">
        <f t="shared" si="0"/>
        <v>3563</v>
      </c>
      <c r="I13" s="39">
        <f t="shared" si="0"/>
        <v>3563</v>
      </c>
      <c r="J13" s="30">
        <f t="shared" ref="J13:L14" si="4">V13+AD13+AL13+AT13+BB13+BJ13+BR13</f>
        <v>1349</v>
      </c>
      <c r="K13" s="30">
        <f t="shared" si="4"/>
        <v>1349</v>
      </c>
      <c r="L13" s="30">
        <f t="shared" si="4"/>
        <v>1349</v>
      </c>
      <c r="M13" s="35">
        <f>L13/H13*100</f>
        <v>37.861352792590516</v>
      </c>
      <c r="N13" s="35">
        <f>H13-L13</f>
        <v>2214</v>
      </c>
      <c r="O13" s="30">
        <f>Y13+AG13+AO13+AW13+BE13+BM13+BU13</f>
        <v>1349</v>
      </c>
      <c r="P13" s="35">
        <f>O13/I13*100</f>
        <v>37.861352792590516</v>
      </c>
      <c r="Q13" s="35">
        <f>I13-O13</f>
        <v>2214</v>
      </c>
      <c r="R13" s="30">
        <f>Z13+AH13+AP13+AX13+BF13+BN13+BV13</f>
        <v>2044.2</v>
      </c>
      <c r="S13" s="30">
        <f>AA13+AI13+AQ13+AY13+BG13+BO13+BW13</f>
        <v>2044.2</v>
      </c>
      <c r="T13" s="30">
        <f>R13/L13*10</f>
        <v>15.153446997776129</v>
      </c>
      <c r="U13" s="30">
        <f>S13/O13*10</f>
        <v>15.153446997776129</v>
      </c>
      <c r="V13" s="30">
        <v>303</v>
      </c>
      <c r="W13" s="30">
        <v>303</v>
      </c>
      <c r="X13" s="30">
        <v>303</v>
      </c>
      <c r="Y13" s="30">
        <v>303</v>
      </c>
      <c r="Z13" s="30">
        <v>546</v>
      </c>
      <c r="AA13" s="30">
        <v>546</v>
      </c>
      <c r="AB13" s="30">
        <f>Z13/X13*10</f>
        <v>18.019801980198022</v>
      </c>
      <c r="AC13" s="30">
        <f>AA13/Y13*10</f>
        <v>18.019801980198022</v>
      </c>
      <c r="AD13" s="30">
        <v>283</v>
      </c>
      <c r="AE13" s="30">
        <v>283</v>
      </c>
      <c r="AF13" s="30">
        <v>283</v>
      </c>
      <c r="AG13" s="30">
        <v>283</v>
      </c>
      <c r="AH13" s="30">
        <v>575</v>
      </c>
      <c r="AI13" s="30">
        <v>575</v>
      </c>
      <c r="AJ13" s="30">
        <f>AH13/AF13*10</f>
        <v>20.318021201413426</v>
      </c>
      <c r="AK13" s="30">
        <f>AI13/AG13*10</f>
        <v>20.318021201413426</v>
      </c>
      <c r="AL13" s="30">
        <v>763</v>
      </c>
      <c r="AM13" s="30">
        <v>763</v>
      </c>
      <c r="AN13" s="30">
        <v>763</v>
      </c>
      <c r="AO13" s="30">
        <v>763</v>
      </c>
      <c r="AP13" s="30">
        <v>923.2</v>
      </c>
      <c r="AQ13" s="30">
        <v>923.2</v>
      </c>
      <c r="AR13" s="30">
        <f>AP13/AN13*10</f>
        <v>12.099606815203146</v>
      </c>
      <c r="AS13" s="30">
        <f>AQ13/AO13*10</f>
        <v>12.099606815203146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65">
        <v>0</v>
      </c>
      <c r="CI13" s="65">
        <v>0</v>
      </c>
      <c r="CJ13" s="30">
        <v>0</v>
      </c>
      <c r="CK13" s="30">
        <v>0</v>
      </c>
      <c r="CL13" s="30">
        <f t="shared" si="1"/>
        <v>0</v>
      </c>
      <c r="CM13" s="30">
        <f t="shared" si="1"/>
        <v>0</v>
      </c>
      <c r="CN13" s="30">
        <v>0</v>
      </c>
      <c r="CO13" s="30">
        <v>0</v>
      </c>
      <c r="CP13" s="30">
        <f>CL13-CN13</f>
        <v>0</v>
      </c>
      <c r="CQ13" s="30">
        <v>0</v>
      </c>
      <c r="CR13" s="30">
        <v>0</v>
      </c>
      <c r="CS13" s="30">
        <f>CM13-CQ13</f>
        <v>0</v>
      </c>
      <c r="CT13" s="30">
        <v>0</v>
      </c>
      <c r="CU13" s="30">
        <v>0</v>
      </c>
      <c r="CV13" s="30">
        <v>0</v>
      </c>
      <c r="CW13" s="30">
        <v>0</v>
      </c>
      <c r="CX13" s="57">
        <v>0</v>
      </c>
      <c r="CY13" s="57">
        <v>0</v>
      </c>
      <c r="CZ13" s="30">
        <v>0</v>
      </c>
      <c r="DA13" s="30">
        <v>0</v>
      </c>
      <c r="DB13" s="30">
        <f t="shared" si="2"/>
        <v>0</v>
      </c>
      <c r="DC13" s="30">
        <f t="shared" si="2"/>
        <v>0</v>
      </c>
      <c r="DD13" s="30">
        <v>0</v>
      </c>
      <c r="DE13" s="30">
        <v>0</v>
      </c>
      <c r="DF13" s="30">
        <f>DB13-DD13</f>
        <v>0</v>
      </c>
      <c r="DG13" s="30">
        <v>0</v>
      </c>
      <c r="DH13" s="30">
        <v>0</v>
      </c>
      <c r="DI13" s="30">
        <f>DC13-DG13</f>
        <v>0</v>
      </c>
      <c r="DJ13" s="30">
        <v>0</v>
      </c>
      <c r="DK13" s="30">
        <v>0</v>
      </c>
      <c r="DL13" s="30">
        <v>0</v>
      </c>
      <c r="DM13" s="30">
        <v>0</v>
      </c>
      <c r="DN13" s="39">
        <v>0</v>
      </c>
      <c r="DO13" s="39">
        <v>0</v>
      </c>
      <c r="DP13" s="30">
        <v>0</v>
      </c>
      <c r="DQ13" s="30">
        <v>0</v>
      </c>
      <c r="DR13" s="30">
        <f>DN13-DP13</f>
        <v>0</v>
      </c>
      <c r="DS13" s="30">
        <f>DO13-DQ13</f>
        <v>0</v>
      </c>
      <c r="DT13" s="30">
        <v>0</v>
      </c>
      <c r="DU13" s="30">
        <v>0</v>
      </c>
      <c r="DV13" s="30">
        <f>DR13-DT13</f>
        <v>0</v>
      </c>
      <c r="DW13" s="30">
        <v>0</v>
      </c>
      <c r="DX13" s="30">
        <v>0</v>
      </c>
      <c r="DY13" s="30">
        <f>DS13-DW13</f>
        <v>0</v>
      </c>
      <c r="DZ13" s="30">
        <v>0</v>
      </c>
      <c r="EA13" s="30">
        <v>0</v>
      </c>
      <c r="EB13" s="30">
        <v>0</v>
      </c>
      <c r="EC13" s="30">
        <v>0</v>
      </c>
      <c r="ED13" s="30">
        <v>0</v>
      </c>
      <c r="EE13" s="30">
        <v>0</v>
      </c>
      <c r="EF13" s="30">
        <v>382</v>
      </c>
      <c r="EG13" s="30">
        <v>382</v>
      </c>
      <c r="EH13" s="30">
        <v>1033</v>
      </c>
      <c r="EI13" s="30">
        <v>1033</v>
      </c>
      <c r="EJ13" s="55">
        <f>EM13</f>
        <v>780</v>
      </c>
      <c r="EK13" s="30">
        <v>316</v>
      </c>
      <c r="EL13" s="30">
        <f>EK13/EJ13*100</f>
        <v>40.512820512820511</v>
      </c>
      <c r="EM13" s="55">
        <v>780</v>
      </c>
      <c r="EN13" s="30">
        <v>316</v>
      </c>
      <c r="EO13" s="30">
        <f>EN13/EM13*100</f>
        <v>40.512820512820511</v>
      </c>
      <c r="EP13" s="30">
        <v>316</v>
      </c>
      <c r="EQ13" s="30">
        <v>316</v>
      </c>
      <c r="ER13" s="30">
        <v>0</v>
      </c>
      <c r="ES13" s="30">
        <v>0</v>
      </c>
      <c r="ET13" s="68">
        <f>EW13</f>
        <v>3320</v>
      </c>
      <c r="EU13" s="30">
        <f>EZ13+FB13+FD13</f>
        <v>62</v>
      </c>
      <c r="EV13" s="30">
        <v>0</v>
      </c>
      <c r="EW13" s="68">
        <v>3320</v>
      </c>
      <c r="EX13" s="30">
        <f>FA13+FC13+FE13</f>
        <v>62</v>
      </c>
      <c r="EY13" s="30">
        <f>EX13/EW13*100</f>
        <v>1.8674698795180724</v>
      </c>
      <c r="EZ13" s="30">
        <v>62</v>
      </c>
      <c r="FA13" s="30">
        <v>62</v>
      </c>
      <c r="FB13" s="30">
        <v>0</v>
      </c>
      <c r="FC13" s="30">
        <v>0</v>
      </c>
      <c r="FD13" s="30">
        <v>0</v>
      </c>
      <c r="FE13" s="30">
        <v>0</v>
      </c>
      <c r="FF13" s="30">
        <f t="shared" si="3"/>
        <v>0</v>
      </c>
      <c r="FG13" s="30">
        <f t="shared" si="3"/>
        <v>0</v>
      </c>
      <c r="FH13" s="30">
        <v>0</v>
      </c>
      <c r="FI13" s="30">
        <v>0</v>
      </c>
      <c r="FJ13" s="30">
        <v>0</v>
      </c>
      <c r="FK13" s="30">
        <v>0</v>
      </c>
      <c r="FL13" s="30">
        <v>0</v>
      </c>
      <c r="FM13" s="30">
        <v>0</v>
      </c>
      <c r="FN13" s="30">
        <v>0</v>
      </c>
      <c r="FO13" s="30">
        <v>0</v>
      </c>
      <c r="FP13" s="30">
        <v>0</v>
      </c>
      <c r="FQ13" s="30">
        <v>0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0</v>
      </c>
      <c r="GC13" s="30">
        <v>0</v>
      </c>
      <c r="GD13" s="30">
        <v>0</v>
      </c>
      <c r="GE13" s="30">
        <v>0</v>
      </c>
      <c r="GF13" s="30">
        <v>0</v>
      </c>
      <c r="GG13" s="30">
        <v>0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0</v>
      </c>
      <c r="GP13" s="30">
        <v>0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</row>
    <row r="14" spans="1:204" s="45" customFormat="1" ht="12.75" customHeight="1" x14ac:dyDescent="0.2">
      <c r="A14" s="42" t="s">
        <v>69</v>
      </c>
      <c r="B14" s="62">
        <v>0</v>
      </c>
      <c r="C14" s="62">
        <v>0</v>
      </c>
      <c r="D14" s="30">
        <v>0</v>
      </c>
      <c r="E14" s="30">
        <v>0</v>
      </c>
      <c r="F14" s="30">
        <v>0</v>
      </c>
      <c r="G14" s="30">
        <v>0</v>
      </c>
      <c r="H14" s="39">
        <f t="shared" si="0"/>
        <v>0</v>
      </c>
      <c r="I14" s="39">
        <f t="shared" si="0"/>
        <v>0</v>
      </c>
      <c r="J14" s="30">
        <f t="shared" si="4"/>
        <v>0</v>
      </c>
      <c r="K14" s="30">
        <f t="shared" si="4"/>
        <v>0</v>
      </c>
      <c r="L14" s="30">
        <f>X14+AF14+AN14+AV14+BD14+BL14+BT14</f>
        <v>0</v>
      </c>
      <c r="M14" s="35">
        <v>0</v>
      </c>
      <c r="N14" s="35">
        <f>H14-L14</f>
        <v>0</v>
      </c>
      <c r="O14" s="30">
        <f>Y14+AG14+AO14+AW14+BE14+BM14+BU14</f>
        <v>0</v>
      </c>
      <c r="P14" s="35">
        <v>0</v>
      </c>
      <c r="Q14" s="35">
        <f>I14-O14</f>
        <v>0</v>
      </c>
      <c r="R14" s="30">
        <f t="shared" ref="R14:R23" si="5">Z14+AH14+AP14+AX14+BF14+BN14+BV14</f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  <c r="BZ14" s="30">
        <v>0</v>
      </c>
      <c r="CA14" s="30">
        <v>0</v>
      </c>
      <c r="CB14" s="30">
        <v>0</v>
      </c>
      <c r="CC14" s="30">
        <v>0</v>
      </c>
      <c r="CD14" s="30">
        <v>0</v>
      </c>
      <c r="CE14" s="30">
        <v>0</v>
      </c>
      <c r="CF14" s="30">
        <v>0</v>
      </c>
      <c r="CG14" s="30">
        <v>0</v>
      </c>
      <c r="CH14" s="65">
        <v>0</v>
      </c>
      <c r="CI14" s="65">
        <v>0</v>
      </c>
      <c r="CJ14" s="30">
        <v>0</v>
      </c>
      <c r="CK14" s="30">
        <v>0</v>
      </c>
      <c r="CL14" s="30">
        <f t="shared" si="1"/>
        <v>0</v>
      </c>
      <c r="CM14" s="30">
        <f t="shared" si="1"/>
        <v>0</v>
      </c>
      <c r="CN14" s="30">
        <v>0</v>
      </c>
      <c r="CO14" s="30">
        <v>0</v>
      </c>
      <c r="CP14" s="30">
        <f>CL14-CN14</f>
        <v>0</v>
      </c>
      <c r="CQ14" s="30">
        <v>0</v>
      </c>
      <c r="CR14" s="30">
        <v>0</v>
      </c>
      <c r="CS14" s="30">
        <f>CM14-CQ14</f>
        <v>0</v>
      </c>
      <c r="CT14" s="30">
        <v>0</v>
      </c>
      <c r="CU14" s="30">
        <v>0</v>
      </c>
      <c r="CV14" s="30">
        <v>0</v>
      </c>
      <c r="CW14" s="30">
        <v>0</v>
      </c>
      <c r="CX14" s="57">
        <v>0</v>
      </c>
      <c r="CY14" s="57">
        <v>0</v>
      </c>
      <c r="CZ14" s="30">
        <v>0</v>
      </c>
      <c r="DA14" s="30">
        <v>0</v>
      </c>
      <c r="DB14" s="30">
        <f t="shared" si="2"/>
        <v>0</v>
      </c>
      <c r="DC14" s="30">
        <f t="shared" si="2"/>
        <v>0</v>
      </c>
      <c r="DD14" s="30">
        <v>0</v>
      </c>
      <c r="DE14" s="30">
        <v>0</v>
      </c>
      <c r="DF14" s="30">
        <f>DB14-DD14</f>
        <v>0</v>
      </c>
      <c r="DG14" s="30">
        <v>0</v>
      </c>
      <c r="DH14" s="30">
        <v>0</v>
      </c>
      <c r="DI14" s="30">
        <f>DC14-DG14</f>
        <v>0</v>
      </c>
      <c r="DJ14" s="30">
        <v>0</v>
      </c>
      <c r="DK14" s="30">
        <v>0</v>
      </c>
      <c r="DL14" s="30">
        <v>0</v>
      </c>
      <c r="DM14" s="30">
        <v>0</v>
      </c>
      <c r="DN14" s="39">
        <v>0.03</v>
      </c>
      <c r="DO14" s="39">
        <v>0.01</v>
      </c>
      <c r="DP14" s="30">
        <v>0</v>
      </c>
      <c r="DQ14" s="30">
        <v>0</v>
      </c>
      <c r="DR14" s="30">
        <v>0</v>
      </c>
      <c r="DS14" s="30">
        <v>0</v>
      </c>
      <c r="DT14" s="30">
        <v>0</v>
      </c>
      <c r="DU14" s="30">
        <v>0</v>
      </c>
      <c r="DV14" s="30">
        <v>0</v>
      </c>
      <c r="DW14" s="30">
        <v>0</v>
      </c>
      <c r="DX14" s="30">
        <v>0</v>
      </c>
      <c r="DY14" s="30">
        <v>0</v>
      </c>
      <c r="DZ14" s="30">
        <v>0</v>
      </c>
      <c r="EA14" s="30">
        <v>0</v>
      </c>
      <c r="EB14" s="30">
        <v>0</v>
      </c>
      <c r="EC14" s="30">
        <v>0</v>
      </c>
      <c r="ED14" s="30">
        <v>0</v>
      </c>
      <c r="EE14" s="30">
        <v>0</v>
      </c>
      <c r="EF14" s="30">
        <v>0</v>
      </c>
      <c r="EG14" s="30">
        <v>0</v>
      </c>
      <c r="EH14" s="30">
        <v>0</v>
      </c>
      <c r="EI14" s="30">
        <v>0</v>
      </c>
      <c r="EJ14" s="55">
        <f>EM14</f>
        <v>0</v>
      </c>
      <c r="EK14" s="30">
        <v>0</v>
      </c>
      <c r="EL14" s="30">
        <v>0</v>
      </c>
      <c r="EM14" s="55">
        <v>0</v>
      </c>
      <c r="EN14" s="30">
        <v>0</v>
      </c>
      <c r="EO14" s="30">
        <v>0</v>
      </c>
      <c r="EP14" s="30">
        <v>0</v>
      </c>
      <c r="EQ14" s="30">
        <v>0</v>
      </c>
      <c r="ER14" s="30">
        <v>0</v>
      </c>
      <c r="ES14" s="30">
        <v>0</v>
      </c>
      <c r="ET14" s="68">
        <f>EW14</f>
        <v>0</v>
      </c>
      <c r="EU14" s="30">
        <f>EZ14+FB14+FD14</f>
        <v>0</v>
      </c>
      <c r="EV14" s="30">
        <v>0</v>
      </c>
      <c r="EW14" s="68">
        <v>0</v>
      </c>
      <c r="EX14" s="30">
        <f>FA14+FC14+FE14</f>
        <v>0</v>
      </c>
      <c r="EY14" s="30">
        <v>0</v>
      </c>
      <c r="EZ14" s="30">
        <v>0</v>
      </c>
      <c r="FA14" s="30">
        <v>0</v>
      </c>
      <c r="FB14" s="30">
        <v>0</v>
      </c>
      <c r="FC14" s="30">
        <v>0</v>
      </c>
      <c r="FD14" s="30">
        <v>0</v>
      </c>
      <c r="FE14" s="30">
        <v>0</v>
      </c>
      <c r="FF14" s="30">
        <f t="shared" si="3"/>
        <v>0</v>
      </c>
      <c r="FG14" s="30">
        <f t="shared" si="3"/>
        <v>0</v>
      </c>
      <c r="FH14" s="30">
        <v>0</v>
      </c>
      <c r="FI14" s="30">
        <v>0</v>
      </c>
      <c r="FJ14" s="30">
        <v>0</v>
      </c>
      <c r="FK14" s="30">
        <v>0</v>
      </c>
      <c r="FL14" s="30">
        <v>0</v>
      </c>
      <c r="FM14" s="30">
        <v>0</v>
      </c>
      <c r="FN14" s="30">
        <v>0</v>
      </c>
      <c r="FO14" s="30">
        <v>0</v>
      </c>
      <c r="FP14" s="30">
        <v>0</v>
      </c>
      <c r="FQ14" s="30">
        <v>0</v>
      </c>
      <c r="FR14" s="30">
        <v>0</v>
      </c>
      <c r="FS14" s="30">
        <v>0</v>
      </c>
      <c r="FT14" s="30">
        <v>0</v>
      </c>
      <c r="FU14" s="30">
        <v>0</v>
      </c>
      <c r="FV14" s="30">
        <v>0</v>
      </c>
      <c r="FW14" s="30">
        <v>0</v>
      </c>
      <c r="FX14" s="30">
        <v>0</v>
      </c>
      <c r="FY14" s="30">
        <v>0</v>
      </c>
      <c r="FZ14" s="30">
        <v>0</v>
      </c>
      <c r="GA14" s="30">
        <v>0</v>
      </c>
      <c r="GB14" s="30">
        <v>0</v>
      </c>
      <c r="GC14" s="30">
        <v>0</v>
      </c>
      <c r="GD14" s="30">
        <v>0</v>
      </c>
      <c r="GE14" s="30">
        <v>0</v>
      </c>
      <c r="GF14" s="30">
        <v>0</v>
      </c>
      <c r="GG14" s="30">
        <v>0</v>
      </c>
      <c r="GH14" s="30">
        <v>0</v>
      </c>
      <c r="GI14" s="30">
        <v>0</v>
      </c>
      <c r="GJ14" s="30">
        <v>0</v>
      </c>
      <c r="GK14" s="30">
        <v>0</v>
      </c>
      <c r="GL14" s="30">
        <v>0</v>
      </c>
      <c r="GM14" s="30">
        <v>0</v>
      </c>
      <c r="GN14" s="30">
        <v>0</v>
      </c>
      <c r="GO14" s="30">
        <v>0</v>
      </c>
      <c r="GP14" s="30">
        <v>0</v>
      </c>
      <c r="GQ14" s="30">
        <v>0</v>
      </c>
      <c r="GR14" s="30">
        <v>0</v>
      </c>
      <c r="GS14" s="30">
        <v>0</v>
      </c>
      <c r="GT14" s="30">
        <v>0</v>
      </c>
      <c r="GU14" s="30">
        <v>0</v>
      </c>
      <c r="GV14" s="30">
        <v>0</v>
      </c>
    </row>
    <row r="15" spans="1:204" s="45" customFormat="1" ht="12.75" customHeight="1" x14ac:dyDescent="0.2">
      <c r="A15" s="42" t="s">
        <v>72</v>
      </c>
      <c r="B15" s="62">
        <v>2287</v>
      </c>
      <c r="C15" s="62">
        <v>2287</v>
      </c>
      <c r="D15" s="30">
        <v>0</v>
      </c>
      <c r="E15" s="30">
        <v>0</v>
      </c>
      <c r="F15" s="30">
        <v>250</v>
      </c>
      <c r="G15" s="30">
        <v>250</v>
      </c>
      <c r="H15" s="46">
        <f t="shared" ref="H15:H55" si="6">B15-D15-F15</f>
        <v>2037</v>
      </c>
      <c r="I15" s="46">
        <f t="shared" ref="I15:I53" si="7">C15-E15-G15</f>
        <v>2037</v>
      </c>
      <c r="J15" s="30">
        <f t="shared" ref="J15:J53" si="8">V15+AD15+AL15+AT15+BB15+BJ15+BR15</f>
        <v>836</v>
      </c>
      <c r="K15" s="30">
        <f t="shared" ref="K15:K23" si="9">W15+AE15+AM15+AU15+BC15+BK15+BS15</f>
        <v>836</v>
      </c>
      <c r="L15" s="30">
        <f t="shared" ref="L15:L53" si="10">X15+AF15+AN15+AV15+BD15+BL15+BT15</f>
        <v>836</v>
      </c>
      <c r="M15" s="35">
        <f t="shared" ref="M15:M55" si="11">L15/H15*100</f>
        <v>41.040746195385367</v>
      </c>
      <c r="N15" s="35">
        <f t="shared" ref="N15:N53" si="12">H15-L15</f>
        <v>1201</v>
      </c>
      <c r="O15" s="30">
        <f t="shared" ref="O15:O53" si="13">Y15+AG15+AO15+AW15+BE15+BM15+BU15</f>
        <v>836</v>
      </c>
      <c r="P15" s="35">
        <f t="shared" ref="P15:P55" si="14">O15/I15*100</f>
        <v>41.040746195385367</v>
      </c>
      <c r="Q15" s="35">
        <f t="shared" ref="Q15:Q53" si="15">I15-O15</f>
        <v>1201</v>
      </c>
      <c r="R15" s="30">
        <f t="shared" si="5"/>
        <v>1114</v>
      </c>
      <c r="S15" s="30">
        <f t="shared" ref="S15:S53" si="16">AA15+AI15+AQ15+AY15+BG15+BO15+BW15</f>
        <v>1114</v>
      </c>
      <c r="T15" s="30">
        <f t="shared" ref="T15:T55" si="17">R15/L15*10</f>
        <v>13.32535885167464</v>
      </c>
      <c r="U15" s="30">
        <f t="shared" ref="U15:U55" si="18">S15/O15*10</f>
        <v>13.32535885167464</v>
      </c>
      <c r="V15" s="30">
        <v>210</v>
      </c>
      <c r="W15" s="30">
        <v>210</v>
      </c>
      <c r="X15" s="30">
        <v>210</v>
      </c>
      <c r="Y15" s="30">
        <v>210</v>
      </c>
      <c r="Z15" s="30">
        <v>202</v>
      </c>
      <c r="AA15" s="30">
        <v>202</v>
      </c>
      <c r="AB15" s="30">
        <f t="shared" ref="AB15:AB55" si="19">Z15/X15*10</f>
        <v>9.6190476190476186</v>
      </c>
      <c r="AC15" s="30">
        <f t="shared" ref="AC15:AC55" si="20">AA15/Y15*10</f>
        <v>9.6190476190476186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377</v>
      </c>
      <c r="AM15" s="30">
        <v>377</v>
      </c>
      <c r="AN15" s="30">
        <v>377</v>
      </c>
      <c r="AO15" s="30">
        <v>377</v>
      </c>
      <c r="AP15" s="30">
        <v>605</v>
      </c>
      <c r="AQ15" s="30">
        <v>605</v>
      </c>
      <c r="AR15" s="30">
        <f t="shared" ref="AR15:AR55" si="21">AP15/AN15*10</f>
        <v>16.047745358090186</v>
      </c>
      <c r="AS15" s="30">
        <f t="shared" ref="AS15:AS55" si="22">AQ15/AO15*10</f>
        <v>16.047745358090186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249</v>
      </c>
      <c r="BS15" s="30">
        <v>249</v>
      </c>
      <c r="BT15" s="30">
        <v>249</v>
      </c>
      <c r="BU15" s="30">
        <v>249</v>
      </c>
      <c r="BV15" s="30">
        <v>307</v>
      </c>
      <c r="BW15" s="30">
        <v>307</v>
      </c>
      <c r="BX15" s="30">
        <f t="shared" ref="BX15:BX55" si="23">BV15/BT15*10</f>
        <v>12.329317269076306</v>
      </c>
      <c r="BY15" s="30">
        <f t="shared" ref="BY15:BY55" si="24">BW15/BU15*10</f>
        <v>12.329317269076306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65">
        <v>0</v>
      </c>
      <c r="CI15" s="65">
        <v>0</v>
      </c>
      <c r="CJ15" s="30">
        <v>0</v>
      </c>
      <c r="CK15" s="30">
        <v>0</v>
      </c>
      <c r="CL15" s="30">
        <f t="shared" ref="CL15:CM55" si="25">CH15-CJ15</f>
        <v>0</v>
      </c>
      <c r="CM15" s="30">
        <f t="shared" ref="CM15:CM55" si="26">CI15-CK15</f>
        <v>0</v>
      </c>
      <c r="CN15" s="30">
        <v>0</v>
      </c>
      <c r="CO15" s="30">
        <v>0</v>
      </c>
      <c r="CP15" s="30">
        <f t="shared" ref="CP15:CP55" si="27">CL15-CN15</f>
        <v>0</v>
      </c>
      <c r="CQ15" s="30">
        <v>0</v>
      </c>
      <c r="CR15" s="30">
        <v>0</v>
      </c>
      <c r="CS15" s="30">
        <f t="shared" ref="CS15:CS55" si="28">CM15-CQ15</f>
        <v>0</v>
      </c>
      <c r="CT15" s="30">
        <v>0</v>
      </c>
      <c r="CU15" s="30">
        <v>0</v>
      </c>
      <c r="CV15" s="30">
        <v>0</v>
      </c>
      <c r="CW15" s="30">
        <v>0</v>
      </c>
      <c r="CX15" s="57">
        <v>0</v>
      </c>
      <c r="CY15" s="57">
        <v>0</v>
      </c>
      <c r="CZ15" s="30">
        <v>0</v>
      </c>
      <c r="DA15" s="30">
        <v>0</v>
      </c>
      <c r="DB15" s="30">
        <f t="shared" ref="DB15:DC55" si="29">CX15-CZ15</f>
        <v>0</v>
      </c>
      <c r="DC15" s="30">
        <f t="shared" ref="DC15:DC55" si="30">CY15-DA15</f>
        <v>0</v>
      </c>
      <c r="DD15" s="30">
        <v>0</v>
      </c>
      <c r="DE15" s="30">
        <v>0</v>
      </c>
      <c r="DF15" s="30">
        <f t="shared" ref="DF15:DF55" si="31">DB15-DD15</f>
        <v>0</v>
      </c>
      <c r="DG15" s="30">
        <v>0</v>
      </c>
      <c r="DH15" s="30">
        <v>0</v>
      </c>
      <c r="DI15" s="30">
        <f t="shared" ref="DI15:DI55" si="32">DC15-DG15</f>
        <v>0</v>
      </c>
      <c r="DJ15" s="30">
        <v>0</v>
      </c>
      <c r="DK15" s="30">
        <v>0</v>
      </c>
      <c r="DL15" s="30">
        <v>0</v>
      </c>
      <c r="DM15" s="30">
        <v>0</v>
      </c>
      <c r="DN15" s="46">
        <v>0</v>
      </c>
      <c r="DO15" s="46">
        <v>0</v>
      </c>
      <c r="DP15" s="30">
        <v>0</v>
      </c>
      <c r="DQ15" s="30">
        <v>0</v>
      </c>
      <c r="DR15" s="30">
        <f t="shared" ref="DR15:DR55" si="33">DN15-DP15</f>
        <v>0</v>
      </c>
      <c r="DS15" s="30">
        <f t="shared" ref="DS15:DS55" si="34">DO15-DQ15</f>
        <v>0</v>
      </c>
      <c r="DT15" s="30">
        <v>0</v>
      </c>
      <c r="DU15" s="30">
        <v>0</v>
      </c>
      <c r="DV15" s="30">
        <f t="shared" ref="DV15:DV55" si="35">DR15-DT15</f>
        <v>0</v>
      </c>
      <c r="DW15" s="30">
        <v>0</v>
      </c>
      <c r="DX15" s="30">
        <v>0</v>
      </c>
      <c r="DY15" s="30">
        <f t="shared" ref="DY15:DY55" si="36">DS15-DW15</f>
        <v>0</v>
      </c>
      <c r="DZ15" s="30">
        <v>0</v>
      </c>
      <c r="EA15" s="30">
        <v>0</v>
      </c>
      <c r="EB15" s="30">
        <v>0</v>
      </c>
      <c r="EC15" s="30">
        <v>0</v>
      </c>
      <c r="ED15" s="30">
        <v>0</v>
      </c>
      <c r="EE15" s="30">
        <v>0</v>
      </c>
      <c r="EF15" s="30">
        <v>114</v>
      </c>
      <c r="EG15" s="30">
        <v>114</v>
      </c>
      <c r="EH15" s="30">
        <v>116</v>
      </c>
      <c r="EI15" s="30">
        <v>116</v>
      </c>
      <c r="EJ15" s="55">
        <f t="shared" ref="EJ15:EJ23" si="37">EM15</f>
        <v>450</v>
      </c>
      <c r="EK15" s="30">
        <v>420</v>
      </c>
      <c r="EL15" s="30">
        <f t="shared" ref="EL15:EL55" si="38">EK15/EJ15*100</f>
        <v>93.333333333333329</v>
      </c>
      <c r="EM15" s="55">
        <v>450</v>
      </c>
      <c r="EN15" s="30">
        <v>420</v>
      </c>
      <c r="EO15" s="30">
        <f t="shared" ref="EO15:EO55" si="39">EN15/EM15*100</f>
        <v>93.333333333333329</v>
      </c>
      <c r="EP15" s="30">
        <v>410</v>
      </c>
      <c r="EQ15" s="30">
        <v>410</v>
      </c>
      <c r="ER15" s="30">
        <v>0</v>
      </c>
      <c r="ES15" s="30">
        <v>0</v>
      </c>
      <c r="ET15" s="68">
        <f t="shared" ref="ET15:ET23" si="40">EW15</f>
        <v>2150</v>
      </c>
      <c r="EU15" s="30">
        <f t="shared" ref="EU15:EU55" si="41">EZ15+FB15+FD15</f>
        <v>16</v>
      </c>
      <c r="EV15" s="30">
        <f t="shared" ref="EV15:EV55" si="42">EU15/ET15*100</f>
        <v>0.7441860465116279</v>
      </c>
      <c r="EW15" s="68">
        <v>2150</v>
      </c>
      <c r="EX15" s="30">
        <f t="shared" ref="EX15:EX55" si="43">FA15+FC15+FE15</f>
        <v>16</v>
      </c>
      <c r="EY15" s="30">
        <f t="shared" ref="EY15:EY55" si="44">EX15/EW15*100</f>
        <v>0.7441860465116279</v>
      </c>
      <c r="EZ15" s="30">
        <v>16</v>
      </c>
      <c r="FA15" s="30">
        <v>16</v>
      </c>
      <c r="FB15" s="30">
        <v>0</v>
      </c>
      <c r="FC15" s="30">
        <v>0</v>
      </c>
      <c r="FD15" s="30">
        <v>0</v>
      </c>
      <c r="FE15" s="30">
        <v>0</v>
      </c>
      <c r="FF15" s="30">
        <f t="shared" ref="FF15:FG55" si="45">FH15+FJ15+FL15</f>
        <v>0</v>
      </c>
      <c r="FG15" s="30">
        <f t="shared" ref="FG15:FG55" si="46">FI15+FK15+FM15</f>
        <v>0</v>
      </c>
      <c r="FH15" s="30">
        <v>0</v>
      </c>
      <c r="FI15" s="30">
        <v>0</v>
      </c>
      <c r="FJ15" s="30">
        <v>0</v>
      </c>
      <c r="FK15" s="30">
        <v>0</v>
      </c>
      <c r="FL15" s="30">
        <v>0</v>
      </c>
      <c r="FM15" s="30">
        <v>0</v>
      </c>
      <c r="FN15" s="30">
        <v>0</v>
      </c>
      <c r="FO15" s="30">
        <v>0</v>
      </c>
      <c r="FP15" s="30">
        <v>0</v>
      </c>
      <c r="FQ15" s="30">
        <v>0</v>
      </c>
      <c r="FR15" s="30">
        <v>0</v>
      </c>
      <c r="FS15" s="30">
        <v>0</v>
      </c>
      <c r="FT15" s="30">
        <v>0</v>
      </c>
      <c r="FU15" s="30">
        <v>0</v>
      </c>
      <c r="FV15" s="30">
        <v>0</v>
      </c>
      <c r="FW15" s="30">
        <v>0</v>
      </c>
      <c r="FX15" s="30">
        <v>0</v>
      </c>
      <c r="FY15" s="30">
        <v>0</v>
      </c>
      <c r="FZ15" s="30">
        <v>0</v>
      </c>
      <c r="GA15" s="30">
        <v>0</v>
      </c>
      <c r="GB15" s="30">
        <v>0</v>
      </c>
      <c r="GC15" s="30">
        <v>230</v>
      </c>
      <c r="GD15" s="30">
        <v>230</v>
      </c>
      <c r="GE15" s="30">
        <v>230</v>
      </c>
      <c r="GF15" s="30">
        <v>230</v>
      </c>
      <c r="GG15" s="30">
        <f t="shared" ref="GG15:GG55" si="47">GE15/GC15*100</f>
        <v>100</v>
      </c>
      <c r="GH15" s="30">
        <f t="shared" ref="GH15:GH55" si="48">GF15/GD15*100</f>
        <v>100</v>
      </c>
      <c r="GI15" s="30">
        <v>15</v>
      </c>
      <c r="GJ15" s="30">
        <v>15</v>
      </c>
      <c r="GK15" s="30">
        <v>0</v>
      </c>
      <c r="GL15" s="30">
        <v>0</v>
      </c>
      <c r="GM15" s="30">
        <f t="shared" ref="GM15:GM55" si="49">GI15/GC15*100</f>
        <v>6.5217391304347823</v>
      </c>
      <c r="GN15" s="30">
        <f t="shared" ref="GN15:GN55" si="50">GJ15/GD15*100</f>
        <v>6.5217391304347823</v>
      </c>
      <c r="GO15" s="30">
        <v>2</v>
      </c>
      <c r="GP15" s="30">
        <v>2</v>
      </c>
      <c r="GQ15" s="30">
        <v>0</v>
      </c>
      <c r="GR15" s="30">
        <v>0</v>
      </c>
      <c r="GS15" s="30">
        <f t="shared" ref="GS15:GS55" si="51">GQ15/GO15*100</f>
        <v>0</v>
      </c>
      <c r="GT15" s="30">
        <f t="shared" ref="GT15:GT55" si="52">GR15/GP15*100</f>
        <v>0</v>
      </c>
      <c r="GU15" s="30">
        <v>0</v>
      </c>
      <c r="GV15" s="30">
        <v>0</v>
      </c>
    </row>
    <row r="16" spans="1:204" s="45" customFormat="1" ht="12.75" customHeight="1" x14ac:dyDescent="0.2">
      <c r="A16" s="42" t="s">
        <v>80</v>
      </c>
      <c r="B16" s="62">
        <v>20</v>
      </c>
      <c r="C16" s="62">
        <v>20</v>
      </c>
      <c r="D16" s="30">
        <v>0</v>
      </c>
      <c r="E16" s="30">
        <v>0</v>
      </c>
      <c r="F16" s="30">
        <v>0</v>
      </c>
      <c r="G16" s="30">
        <v>0</v>
      </c>
      <c r="H16" s="39">
        <f t="shared" si="6"/>
        <v>20</v>
      </c>
      <c r="I16" s="39">
        <f t="shared" si="7"/>
        <v>20</v>
      </c>
      <c r="J16" s="30">
        <f t="shared" si="8"/>
        <v>0</v>
      </c>
      <c r="K16" s="30">
        <f t="shared" si="9"/>
        <v>0</v>
      </c>
      <c r="L16" s="30">
        <f t="shared" si="10"/>
        <v>0</v>
      </c>
      <c r="M16" s="35">
        <f t="shared" si="11"/>
        <v>0</v>
      </c>
      <c r="N16" s="35">
        <f t="shared" si="12"/>
        <v>20</v>
      </c>
      <c r="O16" s="30">
        <f t="shared" si="13"/>
        <v>0</v>
      </c>
      <c r="P16" s="35">
        <f t="shared" si="14"/>
        <v>0</v>
      </c>
      <c r="Q16" s="35">
        <f t="shared" si="15"/>
        <v>20</v>
      </c>
      <c r="R16" s="30">
        <f t="shared" si="5"/>
        <v>0</v>
      </c>
      <c r="S16" s="30">
        <f t="shared" si="16"/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65">
        <v>0</v>
      </c>
      <c r="CI16" s="65">
        <v>0</v>
      </c>
      <c r="CJ16" s="30">
        <v>0</v>
      </c>
      <c r="CK16" s="30">
        <v>0</v>
      </c>
      <c r="CL16" s="30">
        <f t="shared" si="25"/>
        <v>0</v>
      </c>
      <c r="CM16" s="30">
        <f t="shared" si="26"/>
        <v>0</v>
      </c>
      <c r="CN16" s="30">
        <v>0</v>
      </c>
      <c r="CO16" s="30">
        <v>0</v>
      </c>
      <c r="CP16" s="30">
        <f t="shared" si="27"/>
        <v>0</v>
      </c>
      <c r="CQ16" s="30">
        <v>0</v>
      </c>
      <c r="CR16" s="30">
        <v>0</v>
      </c>
      <c r="CS16" s="30">
        <f t="shared" si="28"/>
        <v>0</v>
      </c>
      <c r="CT16" s="30">
        <v>0</v>
      </c>
      <c r="CU16" s="30">
        <v>0</v>
      </c>
      <c r="CV16" s="30">
        <v>0</v>
      </c>
      <c r="CW16" s="30">
        <v>0</v>
      </c>
      <c r="CX16" s="57">
        <v>0</v>
      </c>
      <c r="CY16" s="57">
        <v>0</v>
      </c>
      <c r="CZ16" s="30">
        <v>0</v>
      </c>
      <c r="DA16" s="30">
        <v>0</v>
      </c>
      <c r="DB16" s="30">
        <f t="shared" si="29"/>
        <v>0</v>
      </c>
      <c r="DC16" s="30">
        <f t="shared" si="30"/>
        <v>0</v>
      </c>
      <c r="DD16" s="30">
        <v>0</v>
      </c>
      <c r="DE16" s="30">
        <v>0</v>
      </c>
      <c r="DF16" s="30">
        <f t="shared" si="31"/>
        <v>0</v>
      </c>
      <c r="DG16" s="30">
        <v>0</v>
      </c>
      <c r="DH16" s="30">
        <v>0</v>
      </c>
      <c r="DI16" s="30">
        <f t="shared" si="32"/>
        <v>0</v>
      </c>
      <c r="DJ16" s="30">
        <v>0</v>
      </c>
      <c r="DK16" s="30">
        <v>0</v>
      </c>
      <c r="DL16" s="30">
        <v>0</v>
      </c>
      <c r="DM16" s="30">
        <v>0</v>
      </c>
      <c r="DN16" s="39">
        <v>0</v>
      </c>
      <c r="DO16" s="39">
        <v>0</v>
      </c>
      <c r="DP16" s="30">
        <v>0</v>
      </c>
      <c r="DQ16" s="30">
        <v>0</v>
      </c>
      <c r="DR16" s="30">
        <f t="shared" si="33"/>
        <v>0</v>
      </c>
      <c r="DS16" s="30">
        <f t="shared" si="34"/>
        <v>0</v>
      </c>
      <c r="DT16" s="30">
        <v>0</v>
      </c>
      <c r="DU16" s="30">
        <v>0</v>
      </c>
      <c r="DV16" s="30">
        <v>0</v>
      </c>
      <c r="DW16" s="30">
        <v>0</v>
      </c>
      <c r="DX16" s="30">
        <v>0</v>
      </c>
      <c r="DY16" s="30">
        <v>0</v>
      </c>
      <c r="DZ16" s="30">
        <v>0</v>
      </c>
      <c r="EA16" s="30">
        <v>0</v>
      </c>
      <c r="EB16" s="30">
        <v>0</v>
      </c>
      <c r="EC16" s="30">
        <v>0</v>
      </c>
      <c r="ED16" s="30">
        <v>0</v>
      </c>
      <c r="EE16" s="30">
        <v>0</v>
      </c>
      <c r="EF16" s="30">
        <v>0</v>
      </c>
      <c r="EG16" s="30">
        <v>0</v>
      </c>
      <c r="EH16" s="30">
        <v>0</v>
      </c>
      <c r="EI16" s="30">
        <v>0</v>
      </c>
      <c r="EJ16" s="55">
        <f t="shared" si="37"/>
        <v>25</v>
      </c>
      <c r="EK16" s="30">
        <v>0</v>
      </c>
      <c r="EL16" s="30">
        <f t="shared" si="38"/>
        <v>0</v>
      </c>
      <c r="EM16" s="55">
        <v>25</v>
      </c>
      <c r="EN16" s="30">
        <v>0</v>
      </c>
      <c r="EO16" s="30">
        <f>EN16/EM16*100</f>
        <v>0</v>
      </c>
      <c r="EP16" s="30">
        <v>0</v>
      </c>
      <c r="EQ16" s="30">
        <v>0</v>
      </c>
      <c r="ER16" s="30">
        <v>0</v>
      </c>
      <c r="ES16" s="30">
        <v>0</v>
      </c>
      <c r="ET16" s="68">
        <f t="shared" si="40"/>
        <v>190</v>
      </c>
      <c r="EU16" s="30">
        <f t="shared" si="41"/>
        <v>0</v>
      </c>
      <c r="EV16" s="30">
        <f t="shared" si="42"/>
        <v>0</v>
      </c>
      <c r="EW16" s="68">
        <v>190</v>
      </c>
      <c r="EX16" s="30">
        <f t="shared" si="43"/>
        <v>0</v>
      </c>
      <c r="EY16" s="30">
        <f t="shared" si="44"/>
        <v>0</v>
      </c>
      <c r="EZ16" s="30">
        <v>0</v>
      </c>
      <c r="FA16" s="30">
        <v>0</v>
      </c>
      <c r="FB16" s="30">
        <v>0</v>
      </c>
      <c r="FC16" s="30">
        <v>0</v>
      </c>
      <c r="FD16" s="30">
        <v>0</v>
      </c>
      <c r="FE16" s="30">
        <v>0</v>
      </c>
      <c r="FF16" s="30">
        <f t="shared" si="45"/>
        <v>0</v>
      </c>
      <c r="FG16" s="30">
        <f t="shared" si="46"/>
        <v>0</v>
      </c>
      <c r="FH16" s="30">
        <v>0</v>
      </c>
      <c r="FI16" s="30">
        <v>0</v>
      </c>
      <c r="FJ16" s="30">
        <v>0</v>
      </c>
      <c r="FK16" s="30">
        <v>0</v>
      </c>
      <c r="FL16" s="30">
        <v>0</v>
      </c>
      <c r="FM16" s="30">
        <v>0</v>
      </c>
      <c r="FN16" s="30">
        <v>0</v>
      </c>
      <c r="FO16" s="30">
        <v>0</v>
      </c>
      <c r="FP16" s="30">
        <v>0</v>
      </c>
      <c r="FQ16" s="30">
        <v>0</v>
      </c>
      <c r="FR16" s="30">
        <v>0</v>
      </c>
      <c r="FS16" s="30">
        <v>0</v>
      </c>
      <c r="FT16" s="30">
        <v>0</v>
      </c>
      <c r="FU16" s="30">
        <v>0</v>
      </c>
      <c r="FV16" s="30">
        <v>0</v>
      </c>
      <c r="FW16" s="30">
        <v>0</v>
      </c>
      <c r="FX16" s="30">
        <v>0</v>
      </c>
      <c r="FY16" s="30">
        <v>0</v>
      </c>
      <c r="FZ16" s="30">
        <v>0</v>
      </c>
      <c r="GA16" s="30">
        <v>0</v>
      </c>
      <c r="GB16" s="30">
        <v>0</v>
      </c>
      <c r="GC16" s="30">
        <v>0</v>
      </c>
      <c r="GD16" s="30">
        <v>0</v>
      </c>
      <c r="GE16" s="30">
        <v>0</v>
      </c>
      <c r="GF16" s="30">
        <v>0</v>
      </c>
      <c r="GG16" s="30">
        <v>0</v>
      </c>
      <c r="GH16" s="30">
        <v>0</v>
      </c>
      <c r="GI16" s="30">
        <v>0</v>
      </c>
      <c r="GJ16" s="30">
        <v>0</v>
      </c>
      <c r="GK16" s="30">
        <v>0</v>
      </c>
      <c r="GL16" s="30">
        <v>0</v>
      </c>
      <c r="GM16" s="30">
        <v>0</v>
      </c>
      <c r="GN16" s="30">
        <v>0</v>
      </c>
      <c r="GO16" s="30">
        <v>0</v>
      </c>
      <c r="GP16" s="30">
        <v>0</v>
      </c>
      <c r="GQ16" s="30">
        <v>0</v>
      </c>
      <c r="GR16" s="30">
        <v>0</v>
      </c>
      <c r="GS16" s="30">
        <v>0</v>
      </c>
      <c r="GT16" s="30">
        <v>0</v>
      </c>
      <c r="GU16" s="30">
        <v>0</v>
      </c>
      <c r="GV16" s="30">
        <v>0</v>
      </c>
    </row>
    <row r="17" spans="1:204" s="45" customFormat="1" ht="12.75" customHeight="1" x14ac:dyDescent="0.2">
      <c r="A17" s="42" t="s">
        <v>82</v>
      </c>
      <c r="B17" s="62">
        <v>0</v>
      </c>
      <c r="C17" s="62">
        <v>0</v>
      </c>
      <c r="D17" s="30">
        <v>0</v>
      </c>
      <c r="E17" s="30">
        <v>0</v>
      </c>
      <c r="F17" s="30">
        <v>0</v>
      </c>
      <c r="G17" s="30">
        <v>0</v>
      </c>
      <c r="H17" s="39">
        <f t="shared" si="6"/>
        <v>0</v>
      </c>
      <c r="I17" s="39">
        <f t="shared" si="7"/>
        <v>0</v>
      </c>
      <c r="J17" s="30">
        <f t="shared" si="8"/>
        <v>0</v>
      </c>
      <c r="K17" s="30">
        <f t="shared" si="9"/>
        <v>0</v>
      </c>
      <c r="L17" s="30">
        <f t="shared" si="10"/>
        <v>0</v>
      </c>
      <c r="M17" s="35">
        <v>0</v>
      </c>
      <c r="N17" s="35">
        <f t="shared" si="12"/>
        <v>0</v>
      </c>
      <c r="O17" s="30">
        <f t="shared" si="13"/>
        <v>0</v>
      </c>
      <c r="P17" s="35">
        <v>0</v>
      </c>
      <c r="Q17" s="35">
        <f t="shared" si="15"/>
        <v>0</v>
      </c>
      <c r="R17" s="30">
        <f t="shared" si="5"/>
        <v>0</v>
      </c>
      <c r="S17" s="30">
        <f t="shared" si="16"/>
        <v>0</v>
      </c>
      <c r="T17" s="30">
        <f>AB17+AJ17+AR17+AZ17+BH17+BP17+BX17</f>
        <v>0</v>
      </c>
      <c r="U17" s="30">
        <f>AC17+AK17+AS17+BA17+BI17+BQ17+BY17</f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65">
        <v>0</v>
      </c>
      <c r="CI17" s="65">
        <v>0</v>
      </c>
      <c r="CJ17" s="30">
        <v>0</v>
      </c>
      <c r="CK17" s="30">
        <v>0</v>
      </c>
      <c r="CL17" s="30">
        <f t="shared" si="25"/>
        <v>0</v>
      </c>
      <c r="CM17" s="30">
        <f t="shared" si="26"/>
        <v>0</v>
      </c>
      <c r="CN17" s="30">
        <v>0</v>
      </c>
      <c r="CO17" s="30">
        <v>0</v>
      </c>
      <c r="CP17" s="30">
        <f t="shared" si="27"/>
        <v>0</v>
      </c>
      <c r="CQ17" s="30">
        <v>0</v>
      </c>
      <c r="CR17" s="30">
        <v>0</v>
      </c>
      <c r="CS17" s="30">
        <f t="shared" si="28"/>
        <v>0</v>
      </c>
      <c r="CT17" s="30">
        <v>0</v>
      </c>
      <c r="CU17" s="30">
        <v>0</v>
      </c>
      <c r="CV17" s="30">
        <v>0</v>
      </c>
      <c r="CW17" s="30">
        <v>0</v>
      </c>
      <c r="CX17" s="57">
        <v>0</v>
      </c>
      <c r="CY17" s="57">
        <v>0</v>
      </c>
      <c r="CZ17" s="30">
        <v>0</v>
      </c>
      <c r="DA17" s="30">
        <v>0</v>
      </c>
      <c r="DB17" s="30">
        <f t="shared" si="29"/>
        <v>0</v>
      </c>
      <c r="DC17" s="30">
        <f t="shared" si="30"/>
        <v>0</v>
      </c>
      <c r="DD17" s="30">
        <v>0</v>
      </c>
      <c r="DE17" s="30">
        <v>0</v>
      </c>
      <c r="DF17" s="30">
        <f t="shared" si="31"/>
        <v>0</v>
      </c>
      <c r="DG17" s="30">
        <v>0</v>
      </c>
      <c r="DH17" s="30">
        <v>0</v>
      </c>
      <c r="DI17" s="30">
        <f t="shared" si="32"/>
        <v>0</v>
      </c>
      <c r="DJ17" s="30">
        <v>0</v>
      </c>
      <c r="DK17" s="30">
        <v>0</v>
      </c>
      <c r="DL17" s="30">
        <v>0</v>
      </c>
      <c r="DM17" s="30">
        <v>0</v>
      </c>
      <c r="DN17" s="39">
        <v>0</v>
      </c>
      <c r="DO17" s="39">
        <v>0</v>
      </c>
      <c r="DP17" s="30">
        <v>0</v>
      </c>
      <c r="DQ17" s="30">
        <v>0</v>
      </c>
      <c r="DR17" s="30">
        <f t="shared" si="33"/>
        <v>0</v>
      </c>
      <c r="DS17" s="30">
        <f t="shared" si="34"/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  <c r="DZ17" s="30">
        <v>0</v>
      </c>
      <c r="EA17" s="30">
        <v>0</v>
      </c>
      <c r="EB17" s="30">
        <v>0</v>
      </c>
      <c r="EC17" s="30">
        <v>0</v>
      </c>
      <c r="ED17" s="30">
        <v>0</v>
      </c>
      <c r="EE17" s="30">
        <v>0</v>
      </c>
      <c r="EF17" s="30">
        <v>0</v>
      </c>
      <c r="EG17" s="30">
        <v>0</v>
      </c>
      <c r="EH17" s="30">
        <v>0</v>
      </c>
      <c r="EI17" s="30">
        <v>0</v>
      </c>
      <c r="EJ17" s="55">
        <f t="shared" si="37"/>
        <v>0</v>
      </c>
      <c r="EK17" s="30">
        <v>0</v>
      </c>
      <c r="EL17" s="30">
        <v>0</v>
      </c>
      <c r="EM17" s="55">
        <v>0</v>
      </c>
      <c r="EN17" s="30">
        <v>0</v>
      </c>
      <c r="EO17" s="30">
        <v>0</v>
      </c>
      <c r="EP17" s="30">
        <v>0</v>
      </c>
      <c r="EQ17" s="30">
        <v>0</v>
      </c>
      <c r="ER17" s="30">
        <v>0</v>
      </c>
      <c r="ES17" s="30">
        <v>0</v>
      </c>
      <c r="ET17" s="68">
        <f t="shared" si="40"/>
        <v>0</v>
      </c>
      <c r="EU17" s="30">
        <f t="shared" si="41"/>
        <v>0</v>
      </c>
      <c r="EV17" s="30">
        <v>0</v>
      </c>
      <c r="EW17" s="68">
        <v>0</v>
      </c>
      <c r="EX17" s="30">
        <f t="shared" si="43"/>
        <v>0</v>
      </c>
      <c r="EY17" s="30">
        <v>0</v>
      </c>
      <c r="EZ17" s="30">
        <v>0</v>
      </c>
      <c r="FA17" s="30">
        <v>0</v>
      </c>
      <c r="FB17" s="30">
        <v>0</v>
      </c>
      <c r="FC17" s="30">
        <v>0</v>
      </c>
      <c r="FD17" s="30">
        <v>0</v>
      </c>
      <c r="FE17" s="30">
        <v>0</v>
      </c>
      <c r="FF17" s="30">
        <f t="shared" si="45"/>
        <v>0</v>
      </c>
      <c r="FG17" s="30">
        <f t="shared" si="46"/>
        <v>0</v>
      </c>
      <c r="FH17" s="30">
        <v>0</v>
      </c>
      <c r="FI17" s="30">
        <v>0</v>
      </c>
      <c r="FJ17" s="30">
        <v>0</v>
      </c>
      <c r="FK17" s="30">
        <v>0</v>
      </c>
      <c r="FL17" s="30">
        <v>0</v>
      </c>
      <c r="FM17" s="30">
        <v>0</v>
      </c>
      <c r="FN17" s="30">
        <v>0</v>
      </c>
      <c r="FO17" s="30">
        <v>0</v>
      </c>
      <c r="FP17" s="30">
        <v>0</v>
      </c>
      <c r="FQ17" s="30">
        <v>0</v>
      </c>
      <c r="FR17" s="30">
        <v>0</v>
      </c>
      <c r="FS17" s="30">
        <v>0</v>
      </c>
      <c r="FT17" s="30">
        <v>0</v>
      </c>
      <c r="FU17" s="30">
        <v>0</v>
      </c>
      <c r="FV17" s="30">
        <v>0</v>
      </c>
      <c r="FW17" s="30">
        <v>0</v>
      </c>
      <c r="FX17" s="30">
        <v>0</v>
      </c>
      <c r="FY17" s="30">
        <v>0</v>
      </c>
      <c r="FZ17" s="30">
        <v>0</v>
      </c>
      <c r="GA17" s="30">
        <v>0</v>
      </c>
      <c r="GB17" s="30">
        <v>0</v>
      </c>
      <c r="GC17" s="30">
        <v>0</v>
      </c>
      <c r="GD17" s="30">
        <v>0</v>
      </c>
      <c r="GE17" s="30">
        <v>0</v>
      </c>
      <c r="GF17" s="30">
        <v>0</v>
      </c>
      <c r="GG17" s="30">
        <v>0</v>
      </c>
      <c r="GH17" s="30">
        <v>0</v>
      </c>
      <c r="GI17" s="30">
        <v>0</v>
      </c>
      <c r="GJ17" s="30">
        <v>0</v>
      </c>
      <c r="GK17" s="30">
        <v>0</v>
      </c>
      <c r="GL17" s="30">
        <v>0</v>
      </c>
      <c r="GM17" s="30">
        <v>0</v>
      </c>
      <c r="GN17" s="30">
        <v>0</v>
      </c>
      <c r="GO17" s="30">
        <v>0</v>
      </c>
      <c r="GP17" s="30">
        <v>0</v>
      </c>
      <c r="GQ17" s="30">
        <v>0</v>
      </c>
      <c r="GR17" s="30">
        <v>0</v>
      </c>
      <c r="GS17" s="30">
        <v>0</v>
      </c>
      <c r="GT17" s="30">
        <v>0</v>
      </c>
      <c r="GU17" s="30">
        <v>0</v>
      </c>
      <c r="GV17" s="30">
        <v>0</v>
      </c>
    </row>
    <row r="18" spans="1:204" s="45" customFormat="1" ht="12.75" customHeight="1" x14ac:dyDescent="0.2">
      <c r="A18" s="42" t="s">
        <v>83</v>
      </c>
      <c r="B18" s="62">
        <v>482</v>
      </c>
      <c r="C18" s="62">
        <v>425</v>
      </c>
      <c r="D18" s="30">
        <v>0</v>
      </c>
      <c r="E18" s="30">
        <v>0</v>
      </c>
      <c r="F18" s="30">
        <v>0</v>
      </c>
      <c r="G18" s="30">
        <v>0</v>
      </c>
      <c r="H18" s="39">
        <f t="shared" si="6"/>
        <v>482</v>
      </c>
      <c r="I18" s="39">
        <f t="shared" si="7"/>
        <v>425</v>
      </c>
      <c r="J18" s="30">
        <f t="shared" si="8"/>
        <v>0</v>
      </c>
      <c r="K18" s="30">
        <f t="shared" si="9"/>
        <v>0</v>
      </c>
      <c r="L18" s="30">
        <f t="shared" si="10"/>
        <v>0</v>
      </c>
      <c r="M18" s="35">
        <f t="shared" si="11"/>
        <v>0</v>
      </c>
      <c r="N18" s="35">
        <f t="shared" si="12"/>
        <v>482</v>
      </c>
      <c r="O18" s="30">
        <f t="shared" si="13"/>
        <v>0</v>
      </c>
      <c r="P18" s="35">
        <f t="shared" si="14"/>
        <v>0</v>
      </c>
      <c r="Q18" s="35">
        <f t="shared" si="15"/>
        <v>425</v>
      </c>
      <c r="R18" s="30">
        <f t="shared" si="5"/>
        <v>0</v>
      </c>
      <c r="S18" s="30">
        <f t="shared" si="16"/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  <c r="CE18" s="30">
        <v>0</v>
      </c>
      <c r="CF18" s="30">
        <v>0</v>
      </c>
      <c r="CG18" s="30">
        <v>0</v>
      </c>
      <c r="CH18" s="65">
        <v>0</v>
      </c>
      <c r="CI18" s="65">
        <v>0</v>
      </c>
      <c r="CJ18" s="30">
        <v>0</v>
      </c>
      <c r="CK18" s="30">
        <v>0</v>
      </c>
      <c r="CL18" s="30">
        <f t="shared" si="25"/>
        <v>0</v>
      </c>
      <c r="CM18" s="30">
        <f t="shared" si="26"/>
        <v>0</v>
      </c>
      <c r="CN18" s="30">
        <v>0</v>
      </c>
      <c r="CO18" s="30">
        <v>0</v>
      </c>
      <c r="CP18" s="30">
        <f t="shared" si="27"/>
        <v>0</v>
      </c>
      <c r="CQ18" s="30">
        <v>0</v>
      </c>
      <c r="CR18" s="30">
        <v>0</v>
      </c>
      <c r="CS18" s="30">
        <f t="shared" si="28"/>
        <v>0</v>
      </c>
      <c r="CT18" s="30">
        <v>0</v>
      </c>
      <c r="CU18" s="30">
        <v>0</v>
      </c>
      <c r="CV18" s="30">
        <v>0</v>
      </c>
      <c r="CW18" s="30">
        <v>0</v>
      </c>
      <c r="CX18" s="57">
        <v>0</v>
      </c>
      <c r="CY18" s="57">
        <v>0</v>
      </c>
      <c r="CZ18" s="30">
        <v>0</v>
      </c>
      <c r="DA18" s="30">
        <v>0</v>
      </c>
      <c r="DB18" s="30">
        <f t="shared" si="29"/>
        <v>0</v>
      </c>
      <c r="DC18" s="30">
        <f t="shared" si="30"/>
        <v>0</v>
      </c>
      <c r="DD18" s="30">
        <v>0</v>
      </c>
      <c r="DE18" s="30">
        <v>0</v>
      </c>
      <c r="DF18" s="30">
        <f t="shared" si="31"/>
        <v>0</v>
      </c>
      <c r="DG18" s="30">
        <v>0</v>
      </c>
      <c r="DH18" s="30">
        <v>0</v>
      </c>
      <c r="DI18" s="30">
        <f t="shared" si="32"/>
        <v>0</v>
      </c>
      <c r="DJ18" s="30">
        <v>0</v>
      </c>
      <c r="DK18" s="30">
        <v>0</v>
      </c>
      <c r="DL18" s="30">
        <v>0</v>
      </c>
      <c r="DM18" s="30">
        <v>0</v>
      </c>
      <c r="DN18" s="39">
        <v>0</v>
      </c>
      <c r="DO18" s="39">
        <v>0</v>
      </c>
      <c r="DP18" s="30">
        <v>0</v>
      </c>
      <c r="DQ18" s="30">
        <v>0</v>
      </c>
      <c r="DR18" s="30">
        <f t="shared" si="33"/>
        <v>0</v>
      </c>
      <c r="DS18" s="30">
        <f t="shared" si="34"/>
        <v>0</v>
      </c>
      <c r="DT18" s="30">
        <v>0</v>
      </c>
      <c r="DU18" s="30">
        <v>0</v>
      </c>
      <c r="DV18" s="30">
        <v>0</v>
      </c>
      <c r="DW18" s="30">
        <v>0</v>
      </c>
      <c r="DX18" s="30">
        <v>0</v>
      </c>
      <c r="DY18" s="30">
        <v>0</v>
      </c>
      <c r="DZ18" s="30">
        <v>0</v>
      </c>
      <c r="EA18" s="30">
        <v>0</v>
      </c>
      <c r="EB18" s="30">
        <v>0</v>
      </c>
      <c r="EC18" s="30">
        <v>0</v>
      </c>
      <c r="ED18" s="30">
        <v>0</v>
      </c>
      <c r="EE18" s="30">
        <v>0</v>
      </c>
      <c r="EF18" s="30">
        <v>0</v>
      </c>
      <c r="EG18" s="30">
        <v>0</v>
      </c>
      <c r="EH18" s="30">
        <v>0</v>
      </c>
      <c r="EI18" s="30">
        <v>0</v>
      </c>
      <c r="EJ18" s="55">
        <f t="shared" si="37"/>
        <v>0</v>
      </c>
      <c r="EK18" s="30">
        <v>0</v>
      </c>
      <c r="EL18" s="30">
        <v>0</v>
      </c>
      <c r="EM18" s="55">
        <v>0</v>
      </c>
      <c r="EN18" s="30">
        <v>0</v>
      </c>
      <c r="EO18" s="30">
        <v>0</v>
      </c>
      <c r="EP18" s="30">
        <v>0</v>
      </c>
      <c r="EQ18" s="30">
        <v>0</v>
      </c>
      <c r="ER18" s="30">
        <v>0</v>
      </c>
      <c r="ES18" s="30">
        <v>0</v>
      </c>
      <c r="ET18" s="68">
        <f t="shared" si="40"/>
        <v>463</v>
      </c>
      <c r="EU18" s="30">
        <f t="shared" si="41"/>
        <v>0</v>
      </c>
      <c r="EV18" s="30">
        <f t="shared" si="42"/>
        <v>0</v>
      </c>
      <c r="EW18" s="68">
        <v>463</v>
      </c>
      <c r="EX18" s="30">
        <f t="shared" si="43"/>
        <v>0</v>
      </c>
      <c r="EY18" s="30">
        <f t="shared" si="44"/>
        <v>0</v>
      </c>
      <c r="EZ18" s="30">
        <v>0</v>
      </c>
      <c r="FA18" s="30">
        <v>0</v>
      </c>
      <c r="FB18" s="30">
        <v>0</v>
      </c>
      <c r="FC18" s="30">
        <v>0</v>
      </c>
      <c r="FD18" s="30">
        <v>0</v>
      </c>
      <c r="FE18" s="30">
        <v>0</v>
      </c>
      <c r="FF18" s="30">
        <f t="shared" si="45"/>
        <v>0</v>
      </c>
      <c r="FG18" s="30">
        <f t="shared" si="46"/>
        <v>0</v>
      </c>
      <c r="FH18" s="30">
        <v>0</v>
      </c>
      <c r="FI18" s="30">
        <v>0</v>
      </c>
      <c r="FJ18" s="30">
        <v>0</v>
      </c>
      <c r="FK18" s="30">
        <v>0</v>
      </c>
      <c r="FL18" s="30">
        <v>0</v>
      </c>
      <c r="FM18" s="30">
        <v>0</v>
      </c>
      <c r="FN18" s="30">
        <v>0</v>
      </c>
      <c r="FO18" s="30">
        <v>0</v>
      </c>
      <c r="FP18" s="30">
        <v>0</v>
      </c>
      <c r="FQ18" s="30">
        <v>0</v>
      </c>
      <c r="FR18" s="30">
        <v>0</v>
      </c>
      <c r="FS18" s="30">
        <v>0</v>
      </c>
      <c r="FT18" s="30">
        <v>0</v>
      </c>
      <c r="FU18" s="30">
        <v>0</v>
      </c>
      <c r="FV18" s="30">
        <v>0</v>
      </c>
      <c r="FW18" s="30">
        <v>0</v>
      </c>
      <c r="FX18" s="30">
        <v>0</v>
      </c>
      <c r="FY18" s="30">
        <v>0</v>
      </c>
      <c r="FZ18" s="30">
        <v>0</v>
      </c>
      <c r="GA18" s="30">
        <v>0</v>
      </c>
      <c r="GB18" s="30">
        <v>0</v>
      </c>
      <c r="GC18" s="30">
        <v>0</v>
      </c>
      <c r="GD18" s="30">
        <v>0</v>
      </c>
      <c r="GE18" s="30">
        <v>0</v>
      </c>
      <c r="GF18" s="30">
        <v>0</v>
      </c>
      <c r="GG18" s="30">
        <v>0</v>
      </c>
      <c r="GH18" s="30">
        <v>0</v>
      </c>
      <c r="GI18" s="30">
        <v>0</v>
      </c>
      <c r="GJ18" s="30">
        <v>0</v>
      </c>
      <c r="GK18" s="30">
        <v>0</v>
      </c>
      <c r="GL18" s="30">
        <v>0</v>
      </c>
      <c r="GM18" s="30">
        <v>0</v>
      </c>
      <c r="GN18" s="30">
        <v>0</v>
      </c>
      <c r="GO18" s="30">
        <v>0</v>
      </c>
      <c r="GP18" s="30">
        <v>0</v>
      </c>
      <c r="GQ18" s="30">
        <v>0</v>
      </c>
      <c r="GR18" s="30">
        <v>0</v>
      </c>
      <c r="GS18" s="30">
        <v>0</v>
      </c>
      <c r="GT18" s="30">
        <v>0</v>
      </c>
      <c r="GU18" s="30">
        <v>0</v>
      </c>
      <c r="GV18" s="30">
        <v>0</v>
      </c>
    </row>
    <row r="19" spans="1:204" s="45" customFormat="1" ht="12.75" customHeight="1" x14ac:dyDescent="0.2">
      <c r="A19" s="42" t="s">
        <v>86</v>
      </c>
      <c r="B19" s="62">
        <v>0</v>
      </c>
      <c r="C19" s="62">
        <v>0</v>
      </c>
      <c r="D19" s="30">
        <v>0</v>
      </c>
      <c r="E19" s="30">
        <v>0</v>
      </c>
      <c r="F19" s="30">
        <v>0</v>
      </c>
      <c r="G19" s="30">
        <v>0</v>
      </c>
      <c r="H19" s="39">
        <f t="shared" si="6"/>
        <v>0</v>
      </c>
      <c r="I19" s="39">
        <f t="shared" si="7"/>
        <v>0</v>
      </c>
      <c r="J19" s="30">
        <f t="shared" si="8"/>
        <v>0</v>
      </c>
      <c r="K19" s="30">
        <f t="shared" si="9"/>
        <v>0</v>
      </c>
      <c r="L19" s="30">
        <f t="shared" si="10"/>
        <v>0</v>
      </c>
      <c r="M19" s="35">
        <v>0</v>
      </c>
      <c r="N19" s="35">
        <f t="shared" si="12"/>
        <v>0</v>
      </c>
      <c r="O19" s="30">
        <f t="shared" si="13"/>
        <v>0</v>
      </c>
      <c r="P19" s="35">
        <v>0</v>
      </c>
      <c r="Q19" s="35">
        <f t="shared" si="15"/>
        <v>0</v>
      </c>
      <c r="R19" s="30">
        <f t="shared" si="5"/>
        <v>0</v>
      </c>
      <c r="S19" s="30">
        <f t="shared" si="16"/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30">
        <v>0</v>
      </c>
      <c r="CF19" s="30">
        <v>0</v>
      </c>
      <c r="CG19" s="30">
        <v>0</v>
      </c>
      <c r="CH19" s="65">
        <v>0</v>
      </c>
      <c r="CI19" s="65">
        <v>0</v>
      </c>
      <c r="CJ19" s="30">
        <v>0</v>
      </c>
      <c r="CK19" s="30">
        <v>0</v>
      </c>
      <c r="CL19" s="30">
        <f t="shared" si="25"/>
        <v>0</v>
      </c>
      <c r="CM19" s="30">
        <f t="shared" si="26"/>
        <v>0</v>
      </c>
      <c r="CN19" s="30">
        <v>0</v>
      </c>
      <c r="CO19" s="30">
        <v>0</v>
      </c>
      <c r="CP19" s="30">
        <f t="shared" si="27"/>
        <v>0</v>
      </c>
      <c r="CQ19" s="30">
        <v>0</v>
      </c>
      <c r="CR19" s="30">
        <v>0</v>
      </c>
      <c r="CS19" s="30">
        <f t="shared" si="28"/>
        <v>0</v>
      </c>
      <c r="CT19" s="30">
        <v>0</v>
      </c>
      <c r="CU19" s="30">
        <v>0</v>
      </c>
      <c r="CV19" s="30">
        <v>0</v>
      </c>
      <c r="CW19" s="30">
        <v>0</v>
      </c>
      <c r="CX19" s="57">
        <v>0</v>
      </c>
      <c r="CY19" s="57">
        <v>0</v>
      </c>
      <c r="CZ19" s="30">
        <v>0</v>
      </c>
      <c r="DA19" s="30">
        <v>0</v>
      </c>
      <c r="DB19" s="30">
        <f t="shared" si="29"/>
        <v>0</v>
      </c>
      <c r="DC19" s="30">
        <f t="shared" si="30"/>
        <v>0</v>
      </c>
      <c r="DD19" s="30">
        <v>0</v>
      </c>
      <c r="DE19" s="30">
        <v>0</v>
      </c>
      <c r="DF19" s="30">
        <f t="shared" si="31"/>
        <v>0</v>
      </c>
      <c r="DG19" s="30">
        <v>0</v>
      </c>
      <c r="DH19" s="30">
        <v>0</v>
      </c>
      <c r="DI19" s="30">
        <f t="shared" si="32"/>
        <v>0</v>
      </c>
      <c r="DJ19" s="30">
        <v>0</v>
      </c>
      <c r="DK19" s="30">
        <v>0</v>
      </c>
      <c r="DL19" s="30">
        <v>0</v>
      </c>
      <c r="DM19" s="30">
        <v>0</v>
      </c>
      <c r="DN19" s="39">
        <v>0</v>
      </c>
      <c r="DO19" s="39">
        <v>0</v>
      </c>
      <c r="DP19" s="30">
        <v>0</v>
      </c>
      <c r="DQ19" s="30">
        <v>0</v>
      </c>
      <c r="DR19" s="30">
        <f t="shared" si="33"/>
        <v>0</v>
      </c>
      <c r="DS19" s="30">
        <f t="shared" si="34"/>
        <v>0</v>
      </c>
      <c r="DT19" s="30">
        <v>0</v>
      </c>
      <c r="DU19" s="30">
        <v>0</v>
      </c>
      <c r="DV19" s="30">
        <f t="shared" si="35"/>
        <v>0</v>
      </c>
      <c r="DW19" s="30">
        <v>0</v>
      </c>
      <c r="DX19" s="30">
        <v>0</v>
      </c>
      <c r="DY19" s="30">
        <f t="shared" si="36"/>
        <v>0</v>
      </c>
      <c r="DZ19" s="30">
        <v>0</v>
      </c>
      <c r="EA19" s="30">
        <v>0</v>
      </c>
      <c r="EB19" s="30">
        <v>0</v>
      </c>
      <c r="EC19" s="30">
        <v>0</v>
      </c>
      <c r="ED19" s="30">
        <v>0</v>
      </c>
      <c r="EE19" s="30">
        <v>0</v>
      </c>
      <c r="EF19" s="30">
        <v>0</v>
      </c>
      <c r="EG19" s="30">
        <v>0</v>
      </c>
      <c r="EH19" s="30">
        <v>0</v>
      </c>
      <c r="EI19" s="30">
        <v>0</v>
      </c>
      <c r="EJ19" s="55">
        <f t="shared" si="37"/>
        <v>0</v>
      </c>
      <c r="EK19" s="30">
        <v>0</v>
      </c>
      <c r="EL19" s="30">
        <v>0</v>
      </c>
      <c r="EM19" s="55">
        <v>0</v>
      </c>
      <c r="EN19" s="30">
        <v>0</v>
      </c>
      <c r="EO19" s="30">
        <v>0</v>
      </c>
      <c r="EP19" s="30">
        <v>0</v>
      </c>
      <c r="EQ19" s="30">
        <v>0</v>
      </c>
      <c r="ER19" s="30">
        <v>0</v>
      </c>
      <c r="ES19" s="30">
        <v>0</v>
      </c>
      <c r="ET19" s="68">
        <f t="shared" si="40"/>
        <v>65</v>
      </c>
      <c r="EU19" s="30">
        <f t="shared" si="41"/>
        <v>0</v>
      </c>
      <c r="EV19" s="30">
        <f t="shared" si="42"/>
        <v>0</v>
      </c>
      <c r="EW19" s="68">
        <v>65</v>
      </c>
      <c r="EX19" s="30">
        <f t="shared" si="43"/>
        <v>0</v>
      </c>
      <c r="EY19" s="30">
        <f t="shared" si="44"/>
        <v>0</v>
      </c>
      <c r="EZ19" s="30">
        <v>0</v>
      </c>
      <c r="FA19" s="30">
        <v>0</v>
      </c>
      <c r="FB19" s="30">
        <v>0</v>
      </c>
      <c r="FC19" s="30">
        <v>0</v>
      </c>
      <c r="FD19" s="30">
        <v>0</v>
      </c>
      <c r="FE19" s="30">
        <v>0</v>
      </c>
      <c r="FF19" s="30">
        <f t="shared" si="45"/>
        <v>0</v>
      </c>
      <c r="FG19" s="30">
        <f t="shared" si="46"/>
        <v>0</v>
      </c>
      <c r="FH19" s="30">
        <v>0</v>
      </c>
      <c r="FI19" s="30">
        <v>0</v>
      </c>
      <c r="FJ19" s="30">
        <v>0</v>
      </c>
      <c r="FK19" s="30">
        <v>0</v>
      </c>
      <c r="FL19" s="30">
        <v>0</v>
      </c>
      <c r="FM19" s="30">
        <v>0</v>
      </c>
      <c r="FN19" s="30">
        <v>0</v>
      </c>
      <c r="FO19" s="30">
        <v>0</v>
      </c>
      <c r="FP19" s="30">
        <v>0</v>
      </c>
      <c r="FQ19" s="30">
        <v>0</v>
      </c>
      <c r="FR19" s="30">
        <v>0</v>
      </c>
      <c r="FS19" s="30">
        <v>0</v>
      </c>
      <c r="FT19" s="30">
        <v>0</v>
      </c>
      <c r="FU19" s="30">
        <v>0</v>
      </c>
      <c r="FV19" s="30">
        <v>0</v>
      </c>
      <c r="FW19" s="30">
        <v>0</v>
      </c>
      <c r="FX19" s="30">
        <v>0</v>
      </c>
      <c r="FY19" s="30">
        <v>0</v>
      </c>
      <c r="FZ19" s="30">
        <v>0</v>
      </c>
      <c r="GA19" s="30">
        <v>0</v>
      </c>
      <c r="GB19" s="30">
        <v>0</v>
      </c>
      <c r="GC19" s="30">
        <v>0</v>
      </c>
      <c r="GD19" s="30">
        <v>0</v>
      </c>
      <c r="GE19" s="30">
        <v>0</v>
      </c>
      <c r="GF19" s="30">
        <v>0</v>
      </c>
      <c r="GG19" s="30">
        <v>0</v>
      </c>
      <c r="GH19" s="30">
        <v>0</v>
      </c>
      <c r="GI19" s="30">
        <v>0</v>
      </c>
      <c r="GJ19" s="30">
        <v>0</v>
      </c>
      <c r="GK19" s="30">
        <v>0</v>
      </c>
      <c r="GL19" s="30">
        <v>0</v>
      </c>
      <c r="GM19" s="30">
        <v>0</v>
      </c>
      <c r="GN19" s="30">
        <v>0</v>
      </c>
      <c r="GO19" s="30">
        <v>0</v>
      </c>
      <c r="GP19" s="30">
        <v>0</v>
      </c>
      <c r="GQ19" s="30">
        <v>0</v>
      </c>
      <c r="GR19" s="30">
        <v>0</v>
      </c>
      <c r="GS19" s="30">
        <v>0</v>
      </c>
      <c r="GT19" s="30">
        <v>0</v>
      </c>
      <c r="GU19" s="30">
        <v>0</v>
      </c>
      <c r="GV19" s="30">
        <v>0</v>
      </c>
    </row>
    <row r="20" spans="1:204" s="45" customFormat="1" ht="12.75" customHeight="1" x14ac:dyDescent="0.2">
      <c r="A20" s="42" t="s">
        <v>87</v>
      </c>
      <c r="B20" s="62">
        <v>0</v>
      </c>
      <c r="C20" s="62">
        <v>0</v>
      </c>
      <c r="D20" s="30">
        <v>0</v>
      </c>
      <c r="E20" s="30">
        <v>0</v>
      </c>
      <c r="F20" s="30">
        <v>0</v>
      </c>
      <c r="G20" s="30">
        <v>0</v>
      </c>
      <c r="H20" s="39">
        <f t="shared" si="6"/>
        <v>0</v>
      </c>
      <c r="I20" s="39">
        <f>C20-E20-G20</f>
        <v>0</v>
      </c>
      <c r="J20" s="30">
        <f t="shared" si="8"/>
        <v>0</v>
      </c>
      <c r="K20" s="30">
        <f t="shared" si="9"/>
        <v>0</v>
      </c>
      <c r="L20" s="30">
        <f>X20+AF20+AN20+AV20+BD20+BL20+BT20</f>
        <v>0</v>
      </c>
      <c r="M20" s="35">
        <v>0</v>
      </c>
      <c r="N20" s="35">
        <f>H20-L20</f>
        <v>0</v>
      </c>
      <c r="O20" s="30">
        <f>Y20+AG20+AO20+AW20+BE20+BM20+BU20</f>
        <v>0</v>
      </c>
      <c r="P20" s="35">
        <v>0</v>
      </c>
      <c r="Q20" s="35">
        <f>I20-O20</f>
        <v>0</v>
      </c>
      <c r="R20" s="30">
        <f t="shared" si="5"/>
        <v>0</v>
      </c>
      <c r="S20" s="30">
        <f>AA20+AI20+AQ20+AY20+BG20+BO20+BW20</f>
        <v>0</v>
      </c>
      <c r="T20" s="30">
        <f>AB20+AJ20+AR20+AZ20+BH20+BP20+BX20</f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  <c r="BU20" s="30">
        <v>0</v>
      </c>
      <c r="BV20" s="30">
        <v>0</v>
      </c>
      <c r="BW20" s="30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  <c r="CE20" s="30">
        <v>0</v>
      </c>
      <c r="CF20" s="30">
        <v>0</v>
      </c>
      <c r="CG20" s="30">
        <v>0</v>
      </c>
      <c r="CH20" s="65">
        <v>0</v>
      </c>
      <c r="CI20" s="65">
        <v>0</v>
      </c>
      <c r="CJ20" s="30">
        <v>0</v>
      </c>
      <c r="CK20" s="30">
        <v>0</v>
      </c>
      <c r="CL20" s="30">
        <f t="shared" si="25"/>
        <v>0</v>
      </c>
      <c r="CM20" s="30">
        <f t="shared" si="25"/>
        <v>0</v>
      </c>
      <c r="CN20" s="30">
        <v>0</v>
      </c>
      <c r="CO20" s="30">
        <v>0</v>
      </c>
      <c r="CP20" s="30">
        <f>CL20-CN20</f>
        <v>0</v>
      </c>
      <c r="CQ20" s="30">
        <v>0</v>
      </c>
      <c r="CR20" s="30">
        <v>0</v>
      </c>
      <c r="CS20" s="30">
        <f>CM20-CQ20</f>
        <v>0</v>
      </c>
      <c r="CT20" s="30">
        <v>0</v>
      </c>
      <c r="CU20" s="30">
        <v>0</v>
      </c>
      <c r="CV20" s="30">
        <v>0</v>
      </c>
      <c r="CW20" s="30">
        <v>0</v>
      </c>
      <c r="CX20" s="57">
        <v>0</v>
      </c>
      <c r="CY20" s="57">
        <v>0</v>
      </c>
      <c r="CZ20" s="30">
        <v>0</v>
      </c>
      <c r="DA20" s="30">
        <v>0</v>
      </c>
      <c r="DB20" s="30">
        <f t="shared" si="29"/>
        <v>0</v>
      </c>
      <c r="DC20" s="30">
        <f t="shared" si="29"/>
        <v>0</v>
      </c>
      <c r="DD20" s="30">
        <v>0</v>
      </c>
      <c r="DE20" s="30">
        <v>0</v>
      </c>
      <c r="DF20" s="30">
        <f>DB20-DD20</f>
        <v>0</v>
      </c>
      <c r="DG20" s="30">
        <v>0</v>
      </c>
      <c r="DH20" s="30">
        <v>0</v>
      </c>
      <c r="DI20" s="30">
        <f>DC20-DG20</f>
        <v>0</v>
      </c>
      <c r="DJ20" s="30">
        <v>0</v>
      </c>
      <c r="DK20" s="30">
        <v>0</v>
      </c>
      <c r="DL20" s="30">
        <v>0</v>
      </c>
      <c r="DM20" s="30">
        <v>0</v>
      </c>
      <c r="DN20" s="39">
        <v>0</v>
      </c>
      <c r="DO20" s="39">
        <v>0</v>
      </c>
      <c r="DP20" s="30">
        <v>0</v>
      </c>
      <c r="DQ20" s="30">
        <v>0</v>
      </c>
      <c r="DR20" s="30">
        <f t="shared" ref="DR20:DS22" si="53">DN20-DP20</f>
        <v>0</v>
      </c>
      <c r="DS20" s="30">
        <f t="shared" si="53"/>
        <v>0</v>
      </c>
      <c r="DT20" s="30">
        <v>0</v>
      </c>
      <c r="DU20" s="30">
        <v>0</v>
      </c>
      <c r="DV20" s="30">
        <v>0</v>
      </c>
      <c r="DW20" s="30">
        <v>0</v>
      </c>
      <c r="DX20" s="30">
        <v>0</v>
      </c>
      <c r="DY20" s="30">
        <v>0</v>
      </c>
      <c r="DZ20" s="30">
        <v>0</v>
      </c>
      <c r="EA20" s="30">
        <v>0</v>
      </c>
      <c r="EB20" s="30">
        <v>0</v>
      </c>
      <c r="EC20" s="30">
        <v>0</v>
      </c>
      <c r="ED20" s="30">
        <v>0</v>
      </c>
      <c r="EE20" s="30">
        <v>0</v>
      </c>
      <c r="EF20" s="30">
        <v>0</v>
      </c>
      <c r="EG20" s="30">
        <v>0</v>
      </c>
      <c r="EH20" s="30">
        <v>0</v>
      </c>
      <c r="EI20" s="30">
        <v>0</v>
      </c>
      <c r="EJ20" s="55">
        <f t="shared" si="37"/>
        <v>0</v>
      </c>
      <c r="EK20" s="30">
        <v>0</v>
      </c>
      <c r="EL20" s="30">
        <v>0</v>
      </c>
      <c r="EM20" s="55">
        <v>0</v>
      </c>
      <c r="EN20" s="30">
        <v>0</v>
      </c>
      <c r="EO20" s="30">
        <v>0</v>
      </c>
      <c r="EP20" s="30">
        <v>0</v>
      </c>
      <c r="EQ20" s="30">
        <v>0</v>
      </c>
      <c r="ER20" s="30">
        <v>0</v>
      </c>
      <c r="ES20" s="30">
        <v>0</v>
      </c>
      <c r="ET20" s="68">
        <f t="shared" si="40"/>
        <v>0</v>
      </c>
      <c r="EU20" s="30">
        <f>EZ20+FB20+FD20</f>
        <v>0</v>
      </c>
      <c r="EV20" s="30">
        <v>0</v>
      </c>
      <c r="EW20" s="68">
        <v>0</v>
      </c>
      <c r="EX20" s="30">
        <f>FA20+FC20+FE20</f>
        <v>0</v>
      </c>
      <c r="EY20" s="30">
        <v>0</v>
      </c>
      <c r="EZ20" s="30">
        <v>0</v>
      </c>
      <c r="FA20" s="30">
        <v>0</v>
      </c>
      <c r="FB20" s="30">
        <v>0</v>
      </c>
      <c r="FC20" s="30">
        <v>0</v>
      </c>
      <c r="FD20" s="30">
        <v>0</v>
      </c>
      <c r="FE20" s="30">
        <v>0</v>
      </c>
      <c r="FF20" s="30">
        <f t="shared" si="45"/>
        <v>0</v>
      </c>
      <c r="FG20" s="30">
        <f t="shared" si="45"/>
        <v>0</v>
      </c>
      <c r="FH20" s="30">
        <v>0</v>
      </c>
      <c r="FI20" s="30">
        <v>0</v>
      </c>
      <c r="FJ20" s="30">
        <v>0</v>
      </c>
      <c r="FK20" s="30">
        <v>0</v>
      </c>
      <c r="FL20" s="30">
        <v>0</v>
      </c>
      <c r="FM20" s="30">
        <v>0</v>
      </c>
      <c r="FN20" s="30">
        <v>0</v>
      </c>
      <c r="FO20" s="30">
        <v>0</v>
      </c>
      <c r="FP20" s="30">
        <v>0</v>
      </c>
      <c r="FQ20" s="30">
        <v>0</v>
      </c>
      <c r="FR20" s="30">
        <v>0</v>
      </c>
      <c r="FS20" s="30">
        <v>0</v>
      </c>
      <c r="FT20" s="30">
        <v>0</v>
      </c>
      <c r="FU20" s="30">
        <v>0</v>
      </c>
      <c r="FV20" s="30">
        <v>0</v>
      </c>
      <c r="FW20" s="30">
        <v>0</v>
      </c>
      <c r="FX20" s="30">
        <v>0</v>
      </c>
      <c r="FY20" s="30">
        <v>0</v>
      </c>
      <c r="FZ20" s="30">
        <v>0</v>
      </c>
      <c r="GA20" s="30">
        <v>0</v>
      </c>
      <c r="GB20" s="30">
        <v>0</v>
      </c>
      <c r="GC20" s="30">
        <v>0</v>
      </c>
      <c r="GD20" s="30">
        <v>0</v>
      </c>
      <c r="GE20" s="30">
        <v>0</v>
      </c>
      <c r="GF20" s="30">
        <v>0</v>
      </c>
      <c r="GG20" s="30">
        <v>0</v>
      </c>
      <c r="GH20" s="30">
        <v>0</v>
      </c>
      <c r="GI20" s="30">
        <v>0</v>
      </c>
      <c r="GJ20" s="30">
        <v>0</v>
      </c>
      <c r="GK20" s="30">
        <v>0</v>
      </c>
      <c r="GL20" s="30">
        <v>0</v>
      </c>
      <c r="GM20" s="30">
        <v>0</v>
      </c>
      <c r="GN20" s="30">
        <v>0</v>
      </c>
      <c r="GO20" s="30">
        <v>0</v>
      </c>
      <c r="GP20" s="30">
        <v>0</v>
      </c>
      <c r="GQ20" s="30">
        <v>0</v>
      </c>
      <c r="GR20" s="30">
        <v>0</v>
      </c>
      <c r="GS20" s="30">
        <v>0</v>
      </c>
      <c r="GT20" s="30">
        <v>0</v>
      </c>
      <c r="GU20" s="30">
        <v>0</v>
      </c>
      <c r="GV20" s="30">
        <v>0</v>
      </c>
    </row>
    <row r="21" spans="1:204" s="45" customFormat="1" ht="12.75" customHeight="1" x14ac:dyDescent="0.2">
      <c r="A21" s="42" t="s">
        <v>91</v>
      </c>
      <c r="B21" s="62">
        <v>821</v>
      </c>
      <c r="C21" s="62">
        <v>811</v>
      </c>
      <c r="D21" s="30">
        <v>100</v>
      </c>
      <c r="E21" s="30">
        <v>100</v>
      </c>
      <c r="F21" s="30">
        <v>134</v>
      </c>
      <c r="G21" s="30">
        <v>134</v>
      </c>
      <c r="H21" s="39">
        <f t="shared" si="6"/>
        <v>587</v>
      </c>
      <c r="I21" s="39">
        <f>C21-E21-G21</f>
        <v>577</v>
      </c>
      <c r="J21" s="30">
        <f t="shared" si="8"/>
        <v>55</v>
      </c>
      <c r="K21" s="30">
        <f t="shared" si="9"/>
        <v>55</v>
      </c>
      <c r="L21" s="30">
        <f>X21+AF21+AN21+AV21+BD21+BL21+BT21</f>
        <v>55</v>
      </c>
      <c r="M21" s="35">
        <f>L21/H21*100</f>
        <v>9.369676320272573</v>
      </c>
      <c r="N21" s="35">
        <f>H21-L21</f>
        <v>532</v>
      </c>
      <c r="O21" s="30">
        <f>Y21+AG21+AO21+AW21+BE21+BM21+BU21</f>
        <v>55</v>
      </c>
      <c r="P21" s="35">
        <f>O21/I21*100</f>
        <v>9.5320623916811087</v>
      </c>
      <c r="Q21" s="35">
        <f>I21-O21</f>
        <v>522</v>
      </c>
      <c r="R21" s="30">
        <f t="shared" si="5"/>
        <v>49.15</v>
      </c>
      <c r="S21" s="30">
        <f>AA21+AI21+AQ21+AY21+BG21+BO21+BW21</f>
        <v>49.199999999999996</v>
      </c>
      <c r="T21" s="30">
        <f>R21/L21*10</f>
        <v>8.9363636363636356</v>
      </c>
      <c r="U21" s="30">
        <f>S21/O21*10</f>
        <v>8.9454545454545435</v>
      </c>
      <c r="V21" s="30">
        <v>40</v>
      </c>
      <c r="W21" s="30">
        <v>40</v>
      </c>
      <c r="X21" s="30">
        <v>40</v>
      </c>
      <c r="Y21" s="30">
        <v>40</v>
      </c>
      <c r="Z21" s="30">
        <v>37.799999999999997</v>
      </c>
      <c r="AA21" s="30">
        <v>37.799999999999997</v>
      </c>
      <c r="AB21" s="30">
        <f>Z21/X21*10</f>
        <v>9.4499999999999993</v>
      </c>
      <c r="AC21" s="30">
        <f>AA21/Y21*10</f>
        <v>9.4499999999999993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15</v>
      </c>
      <c r="BS21" s="30">
        <v>15</v>
      </c>
      <c r="BT21" s="30">
        <v>15</v>
      </c>
      <c r="BU21" s="30">
        <v>15</v>
      </c>
      <c r="BV21" s="30">
        <v>11.35</v>
      </c>
      <c r="BW21" s="30">
        <v>11.4</v>
      </c>
      <c r="BX21" s="30">
        <f>BV21/BT21*10</f>
        <v>7.5666666666666664</v>
      </c>
      <c r="BY21" s="30">
        <f>BW21/BU21*10</f>
        <v>7.6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65">
        <v>0</v>
      </c>
      <c r="CI21" s="65">
        <v>0</v>
      </c>
      <c r="CJ21" s="30">
        <v>0</v>
      </c>
      <c r="CK21" s="30">
        <v>0</v>
      </c>
      <c r="CL21" s="30">
        <f t="shared" si="25"/>
        <v>0</v>
      </c>
      <c r="CM21" s="30">
        <f t="shared" si="25"/>
        <v>0</v>
      </c>
      <c r="CN21" s="30">
        <v>0</v>
      </c>
      <c r="CO21" s="30">
        <v>0</v>
      </c>
      <c r="CP21" s="30">
        <f>CL21-CN21</f>
        <v>0</v>
      </c>
      <c r="CQ21" s="30">
        <v>0</v>
      </c>
      <c r="CR21" s="30">
        <v>0</v>
      </c>
      <c r="CS21" s="30">
        <f>CM21-CQ21</f>
        <v>0</v>
      </c>
      <c r="CT21" s="30">
        <v>0</v>
      </c>
      <c r="CU21" s="30">
        <v>0</v>
      </c>
      <c r="CV21" s="30">
        <v>0</v>
      </c>
      <c r="CW21" s="30">
        <v>0</v>
      </c>
      <c r="CX21" s="57">
        <v>0</v>
      </c>
      <c r="CY21" s="57">
        <v>0</v>
      </c>
      <c r="CZ21" s="30">
        <v>0</v>
      </c>
      <c r="DA21" s="30">
        <v>0</v>
      </c>
      <c r="DB21" s="30">
        <f t="shared" si="29"/>
        <v>0</v>
      </c>
      <c r="DC21" s="30">
        <f t="shared" si="29"/>
        <v>0</v>
      </c>
      <c r="DD21" s="30">
        <v>0</v>
      </c>
      <c r="DE21" s="30">
        <v>0</v>
      </c>
      <c r="DF21" s="30">
        <f>DB21-DD21</f>
        <v>0</v>
      </c>
      <c r="DG21" s="30">
        <v>0</v>
      </c>
      <c r="DH21" s="30">
        <v>0</v>
      </c>
      <c r="DI21" s="30">
        <f>DC21-DG21</f>
        <v>0</v>
      </c>
      <c r="DJ21" s="30">
        <v>0</v>
      </c>
      <c r="DK21" s="30">
        <v>0</v>
      </c>
      <c r="DL21" s="30">
        <v>0</v>
      </c>
      <c r="DM21" s="30">
        <v>0</v>
      </c>
      <c r="DN21" s="39">
        <v>0</v>
      </c>
      <c r="DO21" s="39">
        <v>0</v>
      </c>
      <c r="DP21" s="30">
        <v>0</v>
      </c>
      <c r="DQ21" s="30">
        <v>0</v>
      </c>
      <c r="DR21" s="30">
        <f t="shared" si="53"/>
        <v>0</v>
      </c>
      <c r="DS21" s="30">
        <f t="shared" si="53"/>
        <v>0</v>
      </c>
      <c r="DT21" s="30">
        <v>0</v>
      </c>
      <c r="DU21" s="30">
        <v>0</v>
      </c>
      <c r="DV21" s="30">
        <f>DR21-DT21</f>
        <v>0</v>
      </c>
      <c r="DW21" s="30">
        <v>0</v>
      </c>
      <c r="DX21" s="30">
        <v>0</v>
      </c>
      <c r="DY21" s="30">
        <f>DS21-DW21</f>
        <v>0</v>
      </c>
      <c r="DZ21" s="30">
        <v>0</v>
      </c>
      <c r="EA21" s="30">
        <v>0</v>
      </c>
      <c r="EB21" s="30">
        <v>0</v>
      </c>
      <c r="EC21" s="30">
        <v>0</v>
      </c>
      <c r="ED21" s="30">
        <v>0</v>
      </c>
      <c r="EE21" s="30">
        <v>0</v>
      </c>
      <c r="EF21" s="30">
        <v>0</v>
      </c>
      <c r="EG21" s="30">
        <v>0</v>
      </c>
      <c r="EH21" s="30">
        <v>0</v>
      </c>
      <c r="EI21" s="30">
        <v>0</v>
      </c>
      <c r="EJ21" s="55">
        <f t="shared" si="37"/>
        <v>0</v>
      </c>
      <c r="EK21" s="30">
        <v>0</v>
      </c>
      <c r="EL21" s="30">
        <v>0</v>
      </c>
      <c r="EM21" s="55">
        <v>0</v>
      </c>
      <c r="EN21" s="30">
        <v>0</v>
      </c>
      <c r="EO21" s="30">
        <v>0</v>
      </c>
      <c r="EP21" s="30">
        <v>0</v>
      </c>
      <c r="EQ21" s="30">
        <v>0</v>
      </c>
      <c r="ER21" s="30">
        <v>0</v>
      </c>
      <c r="ES21" s="30">
        <v>0</v>
      </c>
      <c r="ET21" s="68">
        <f t="shared" si="40"/>
        <v>106</v>
      </c>
      <c r="EU21" s="30">
        <f>EZ21+FB21+FD21</f>
        <v>0</v>
      </c>
      <c r="EV21" s="30">
        <f>EU21/ET21*100</f>
        <v>0</v>
      </c>
      <c r="EW21" s="68">
        <v>106</v>
      </c>
      <c r="EX21" s="30">
        <f>FA21+FC21+FE21</f>
        <v>0</v>
      </c>
      <c r="EY21" s="30">
        <f>EX21/EW21*100</f>
        <v>0</v>
      </c>
      <c r="EZ21" s="30">
        <v>0</v>
      </c>
      <c r="FA21" s="30">
        <v>0</v>
      </c>
      <c r="FB21" s="30">
        <v>0</v>
      </c>
      <c r="FC21" s="30">
        <v>0</v>
      </c>
      <c r="FD21" s="30">
        <v>0</v>
      </c>
      <c r="FE21" s="30">
        <v>0</v>
      </c>
      <c r="FF21" s="30">
        <f t="shared" si="45"/>
        <v>0</v>
      </c>
      <c r="FG21" s="30">
        <f t="shared" si="45"/>
        <v>0</v>
      </c>
      <c r="FH21" s="30">
        <v>0</v>
      </c>
      <c r="FI21" s="30">
        <v>0</v>
      </c>
      <c r="FJ21" s="30">
        <v>0</v>
      </c>
      <c r="FK21" s="30">
        <v>0</v>
      </c>
      <c r="FL21" s="30">
        <v>0</v>
      </c>
      <c r="FM21" s="30">
        <v>0</v>
      </c>
      <c r="FN21" s="30">
        <v>0</v>
      </c>
      <c r="FO21" s="30">
        <v>0</v>
      </c>
      <c r="FP21" s="30">
        <v>0</v>
      </c>
      <c r="FQ21" s="30">
        <v>0</v>
      </c>
      <c r="FR21" s="30">
        <v>0</v>
      </c>
      <c r="FS21" s="30">
        <v>0</v>
      </c>
      <c r="FT21" s="30">
        <v>0</v>
      </c>
      <c r="FU21" s="30">
        <v>0</v>
      </c>
      <c r="FV21" s="30">
        <v>0</v>
      </c>
      <c r="FW21" s="30">
        <v>0</v>
      </c>
      <c r="FX21" s="30">
        <v>0</v>
      </c>
      <c r="FY21" s="30">
        <v>0</v>
      </c>
      <c r="FZ21" s="30">
        <v>0</v>
      </c>
      <c r="GA21" s="30">
        <v>0</v>
      </c>
      <c r="GB21" s="30">
        <v>0</v>
      </c>
      <c r="GC21" s="30">
        <v>0</v>
      </c>
      <c r="GD21" s="30">
        <v>0</v>
      </c>
      <c r="GE21" s="30">
        <v>0</v>
      </c>
      <c r="GF21" s="30">
        <v>0</v>
      </c>
      <c r="GG21" s="30">
        <v>0</v>
      </c>
      <c r="GH21" s="30">
        <v>0</v>
      </c>
      <c r="GI21" s="30">
        <v>0</v>
      </c>
      <c r="GJ21" s="30">
        <v>0</v>
      </c>
      <c r="GK21" s="30">
        <v>0</v>
      </c>
      <c r="GL21" s="30">
        <v>0</v>
      </c>
      <c r="GM21" s="30">
        <v>0</v>
      </c>
      <c r="GN21" s="30">
        <v>0</v>
      </c>
      <c r="GO21" s="30">
        <v>0</v>
      </c>
      <c r="GP21" s="30">
        <v>0</v>
      </c>
      <c r="GQ21" s="30">
        <v>0</v>
      </c>
      <c r="GR21" s="30">
        <v>0</v>
      </c>
      <c r="GS21" s="30">
        <v>0</v>
      </c>
      <c r="GT21" s="30">
        <v>0</v>
      </c>
      <c r="GU21" s="30">
        <v>0</v>
      </c>
      <c r="GV21" s="30">
        <v>0</v>
      </c>
    </row>
    <row r="22" spans="1:204" s="45" customFormat="1" ht="12.75" customHeight="1" x14ac:dyDescent="0.2">
      <c r="A22" s="42" t="s">
        <v>94</v>
      </c>
      <c r="B22" s="62">
        <v>5174</v>
      </c>
      <c r="C22" s="62">
        <v>5174</v>
      </c>
      <c r="D22" s="30">
        <v>0</v>
      </c>
      <c r="E22" s="30">
        <v>0</v>
      </c>
      <c r="F22" s="30">
        <v>0</v>
      </c>
      <c r="G22" s="30">
        <v>0</v>
      </c>
      <c r="H22" s="39">
        <f t="shared" si="6"/>
        <v>5174</v>
      </c>
      <c r="I22" s="39">
        <f>C22-E22-G22</f>
        <v>5174</v>
      </c>
      <c r="J22" s="30">
        <f t="shared" si="8"/>
        <v>846</v>
      </c>
      <c r="K22" s="30">
        <f t="shared" si="9"/>
        <v>846</v>
      </c>
      <c r="L22" s="30">
        <f>X22+AF22+AN22+AV22+BD22+BL22+BT22</f>
        <v>846</v>
      </c>
      <c r="M22" s="35">
        <f>L22/H22*100</f>
        <v>16.350985697719366</v>
      </c>
      <c r="N22" s="35">
        <f>H22-L22</f>
        <v>4328</v>
      </c>
      <c r="O22" s="30">
        <f>Y22+AG22+AO22+AW22+BE22+BM22+BU22</f>
        <v>846</v>
      </c>
      <c r="P22" s="35">
        <f>O22/I22*100</f>
        <v>16.350985697719366</v>
      </c>
      <c r="Q22" s="35">
        <f>I22-O22</f>
        <v>4328</v>
      </c>
      <c r="R22" s="30">
        <f t="shared" si="5"/>
        <v>1506.5</v>
      </c>
      <c r="S22" s="30">
        <f>AA22+AI22+AQ22+AY22+BG22+BO22+BW22</f>
        <v>1506.5</v>
      </c>
      <c r="T22" s="30">
        <f>R22/L22*10</f>
        <v>17.807328605200944</v>
      </c>
      <c r="U22" s="30">
        <f>S22/O22*10</f>
        <v>17.807328605200944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846</v>
      </c>
      <c r="AM22" s="30">
        <v>846</v>
      </c>
      <c r="AN22" s="30">
        <v>846</v>
      </c>
      <c r="AO22" s="30">
        <v>846</v>
      </c>
      <c r="AP22" s="30">
        <v>1506.5</v>
      </c>
      <c r="AQ22" s="30">
        <v>1506.5</v>
      </c>
      <c r="AR22" s="30">
        <f>AP22/AN22*10</f>
        <v>17.807328605200944</v>
      </c>
      <c r="AS22" s="30">
        <f>AQ22/AO22*10</f>
        <v>17.807328605200944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>
        <v>0</v>
      </c>
      <c r="BU22" s="30">
        <v>0</v>
      </c>
      <c r="BV22" s="30">
        <v>0</v>
      </c>
      <c r="BW22" s="30">
        <v>0</v>
      </c>
      <c r="BX22" s="30">
        <v>0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  <c r="CE22" s="30">
        <v>0</v>
      </c>
      <c r="CF22" s="30">
        <v>0</v>
      </c>
      <c r="CG22" s="30">
        <v>0</v>
      </c>
      <c r="CH22" s="65">
        <v>0</v>
      </c>
      <c r="CI22" s="65">
        <v>0</v>
      </c>
      <c r="CJ22" s="30">
        <v>0</v>
      </c>
      <c r="CK22" s="30">
        <v>0</v>
      </c>
      <c r="CL22" s="30">
        <f t="shared" si="25"/>
        <v>0</v>
      </c>
      <c r="CM22" s="30">
        <f t="shared" si="25"/>
        <v>0</v>
      </c>
      <c r="CN22" s="30">
        <v>0</v>
      </c>
      <c r="CO22" s="30">
        <v>0</v>
      </c>
      <c r="CP22" s="30">
        <f>CL22-CN22</f>
        <v>0</v>
      </c>
      <c r="CQ22" s="30">
        <v>0</v>
      </c>
      <c r="CR22" s="30">
        <v>0</v>
      </c>
      <c r="CS22" s="30">
        <f>CM22-CQ22</f>
        <v>0</v>
      </c>
      <c r="CT22" s="30">
        <v>0</v>
      </c>
      <c r="CU22" s="30">
        <v>0</v>
      </c>
      <c r="CV22" s="30">
        <v>0</v>
      </c>
      <c r="CW22" s="30">
        <v>0</v>
      </c>
      <c r="CX22" s="65">
        <v>120</v>
      </c>
      <c r="CY22" s="57">
        <v>120</v>
      </c>
      <c r="CZ22" s="30">
        <v>0</v>
      </c>
      <c r="DA22" s="30">
        <v>0</v>
      </c>
      <c r="DB22" s="30">
        <f t="shared" si="29"/>
        <v>120</v>
      </c>
      <c r="DC22" s="30">
        <f t="shared" si="29"/>
        <v>120</v>
      </c>
      <c r="DD22" s="30">
        <v>0</v>
      </c>
      <c r="DE22" s="30">
        <f>DD22/DB22*100</f>
        <v>0</v>
      </c>
      <c r="DF22" s="30">
        <f>DB22-DD22</f>
        <v>120</v>
      </c>
      <c r="DG22" s="30">
        <v>0</v>
      </c>
      <c r="DH22" s="30">
        <f>DG22/DC22*100</f>
        <v>0</v>
      </c>
      <c r="DI22" s="30">
        <f>DC22-DG22</f>
        <v>120</v>
      </c>
      <c r="DJ22" s="30">
        <v>0</v>
      </c>
      <c r="DK22" s="30">
        <v>0</v>
      </c>
      <c r="DL22" s="30">
        <v>0</v>
      </c>
      <c r="DM22" s="30">
        <v>0</v>
      </c>
      <c r="DN22" s="39">
        <v>0</v>
      </c>
      <c r="DO22" s="39">
        <v>0</v>
      </c>
      <c r="DP22" s="30">
        <v>0</v>
      </c>
      <c r="DQ22" s="30">
        <v>0</v>
      </c>
      <c r="DR22" s="30">
        <f t="shared" si="53"/>
        <v>0</v>
      </c>
      <c r="DS22" s="30">
        <f t="shared" si="53"/>
        <v>0</v>
      </c>
      <c r="DT22" s="30">
        <v>0</v>
      </c>
      <c r="DU22" s="30">
        <v>0</v>
      </c>
      <c r="DV22" s="30">
        <f>DR22-DT22</f>
        <v>0</v>
      </c>
      <c r="DW22" s="30">
        <v>0</v>
      </c>
      <c r="DX22" s="30">
        <v>0</v>
      </c>
      <c r="DY22" s="30">
        <f>DS22-DW22</f>
        <v>0</v>
      </c>
      <c r="DZ22" s="30">
        <v>0</v>
      </c>
      <c r="EA22" s="30">
        <v>0</v>
      </c>
      <c r="EB22" s="30">
        <v>0</v>
      </c>
      <c r="EC22" s="30">
        <v>0</v>
      </c>
      <c r="ED22" s="30">
        <v>0</v>
      </c>
      <c r="EE22" s="30">
        <v>0</v>
      </c>
      <c r="EF22" s="30">
        <v>460</v>
      </c>
      <c r="EG22" s="30">
        <v>460</v>
      </c>
      <c r="EH22" s="30">
        <v>257</v>
      </c>
      <c r="EI22" s="30">
        <v>257</v>
      </c>
      <c r="EJ22" s="55">
        <f t="shared" si="37"/>
        <v>1056</v>
      </c>
      <c r="EK22" s="30">
        <v>200</v>
      </c>
      <c r="EL22" s="30">
        <f>EK22/EJ22*100</f>
        <v>18.939393939393938</v>
      </c>
      <c r="EM22" s="55">
        <v>1056</v>
      </c>
      <c r="EN22" s="30">
        <v>200</v>
      </c>
      <c r="EO22" s="30">
        <f>EN22/EM22*100</f>
        <v>18.939393939393938</v>
      </c>
      <c r="EP22" s="30">
        <v>0</v>
      </c>
      <c r="EQ22" s="30">
        <v>0</v>
      </c>
      <c r="ER22" s="30">
        <v>0</v>
      </c>
      <c r="ES22" s="30">
        <v>0</v>
      </c>
      <c r="ET22" s="68">
        <f t="shared" si="40"/>
        <v>6231</v>
      </c>
      <c r="EU22" s="30">
        <f>EZ22+FB22+FD22</f>
        <v>0</v>
      </c>
      <c r="EV22" s="30">
        <f>EU22/ET22*100</f>
        <v>0</v>
      </c>
      <c r="EW22" s="68">
        <v>6231</v>
      </c>
      <c r="EX22" s="30">
        <f>FA22+FC22+FE22</f>
        <v>0</v>
      </c>
      <c r="EY22" s="30">
        <f>EX22/EW22*100</f>
        <v>0</v>
      </c>
      <c r="EZ22" s="30">
        <v>0</v>
      </c>
      <c r="FA22" s="30">
        <v>0</v>
      </c>
      <c r="FB22" s="30">
        <v>0</v>
      </c>
      <c r="FC22" s="30">
        <v>0</v>
      </c>
      <c r="FD22" s="30">
        <v>0</v>
      </c>
      <c r="FE22" s="30">
        <v>0</v>
      </c>
      <c r="FF22" s="30">
        <f t="shared" si="45"/>
        <v>0</v>
      </c>
      <c r="FG22" s="30">
        <f t="shared" si="45"/>
        <v>0</v>
      </c>
      <c r="FH22" s="30">
        <v>0</v>
      </c>
      <c r="FI22" s="30">
        <v>0</v>
      </c>
      <c r="FJ22" s="30">
        <v>0</v>
      </c>
      <c r="FK22" s="30">
        <v>0</v>
      </c>
      <c r="FL22" s="30">
        <v>0</v>
      </c>
      <c r="FM22" s="30">
        <v>0</v>
      </c>
      <c r="FN22" s="30">
        <v>0</v>
      </c>
      <c r="FO22" s="30">
        <v>0</v>
      </c>
      <c r="FP22" s="30">
        <v>0</v>
      </c>
      <c r="FQ22" s="30">
        <v>0</v>
      </c>
      <c r="FR22" s="30">
        <v>0</v>
      </c>
      <c r="FS22" s="30">
        <v>0</v>
      </c>
      <c r="FT22" s="30">
        <v>0</v>
      </c>
      <c r="FU22" s="30">
        <v>0</v>
      </c>
      <c r="FV22" s="30">
        <v>0</v>
      </c>
      <c r="FW22" s="30">
        <v>0</v>
      </c>
      <c r="FX22" s="30">
        <v>0</v>
      </c>
      <c r="FY22" s="30">
        <v>0</v>
      </c>
      <c r="FZ22" s="30">
        <v>0</v>
      </c>
      <c r="GA22" s="30">
        <v>0</v>
      </c>
      <c r="GB22" s="30">
        <v>0</v>
      </c>
      <c r="GC22" s="30">
        <v>0</v>
      </c>
      <c r="GD22" s="30">
        <v>0</v>
      </c>
      <c r="GE22" s="30">
        <v>0</v>
      </c>
      <c r="GF22" s="30">
        <v>0</v>
      </c>
      <c r="GG22" s="30">
        <v>0</v>
      </c>
      <c r="GH22" s="30">
        <v>0</v>
      </c>
      <c r="GI22" s="30">
        <v>0</v>
      </c>
      <c r="GJ22" s="30">
        <v>0</v>
      </c>
      <c r="GK22" s="30">
        <v>0</v>
      </c>
      <c r="GL22" s="30">
        <v>0</v>
      </c>
      <c r="GM22" s="30">
        <v>0</v>
      </c>
      <c r="GN22" s="30">
        <v>0</v>
      </c>
      <c r="GO22" s="30">
        <v>0</v>
      </c>
      <c r="GP22" s="30">
        <v>0</v>
      </c>
      <c r="GQ22" s="30">
        <v>0</v>
      </c>
      <c r="GR22" s="30">
        <v>0</v>
      </c>
      <c r="GS22" s="30">
        <v>0</v>
      </c>
      <c r="GT22" s="30">
        <v>0</v>
      </c>
      <c r="GU22" s="30">
        <v>0</v>
      </c>
      <c r="GV22" s="30">
        <v>0</v>
      </c>
    </row>
    <row r="23" spans="1:204" s="45" customFormat="1" ht="12.75" customHeight="1" x14ac:dyDescent="0.2">
      <c r="A23" s="42" t="s">
        <v>102</v>
      </c>
      <c r="B23" s="62">
        <v>2842</v>
      </c>
      <c r="C23" s="62">
        <v>2842</v>
      </c>
      <c r="D23" s="30">
        <v>0</v>
      </c>
      <c r="E23" s="30">
        <v>0</v>
      </c>
      <c r="F23" s="30">
        <v>103</v>
      </c>
      <c r="G23" s="30">
        <v>103</v>
      </c>
      <c r="H23" s="39">
        <f t="shared" si="6"/>
        <v>2739</v>
      </c>
      <c r="I23" s="39">
        <f t="shared" si="7"/>
        <v>2739</v>
      </c>
      <c r="J23" s="30">
        <f t="shared" si="8"/>
        <v>921</v>
      </c>
      <c r="K23" s="30">
        <f t="shared" si="9"/>
        <v>921</v>
      </c>
      <c r="L23" s="30">
        <f t="shared" si="10"/>
        <v>921</v>
      </c>
      <c r="M23" s="35">
        <f t="shared" si="11"/>
        <v>33.625410733844468</v>
      </c>
      <c r="N23" s="35">
        <f t="shared" si="12"/>
        <v>1818</v>
      </c>
      <c r="O23" s="30">
        <f t="shared" si="13"/>
        <v>921</v>
      </c>
      <c r="P23" s="35">
        <f t="shared" si="14"/>
        <v>33.625410733844468</v>
      </c>
      <c r="Q23" s="35">
        <f t="shared" si="15"/>
        <v>1818</v>
      </c>
      <c r="R23" s="30">
        <f t="shared" si="5"/>
        <v>2012</v>
      </c>
      <c r="S23" s="30">
        <f t="shared" si="16"/>
        <v>2012</v>
      </c>
      <c r="T23" s="30">
        <f t="shared" si="17"/>
        <v>21.845819761129206</v>
      </c>
      <c r="U23" s="30">
        <f t="shared" si="18"/>
        <v>21.845819761129206</v>
      </c>
      <c r="V23" s="30">
        <v>264</v>
      </c>
      <c r="W23" s="30">
        <v>264</v>
      </c>
      <c r="X23" s="30">
        <v>264</v>
      </c>
      <c r="Y23" s="30">
        <v>264</v>
      </c>
      <c r="Z23" s="30">
        <v>510</v>
      </c>
      <c r="AA23" s="30">
        <v>510</v>
      </c>
      <c r="AB23" s="30">
        <f t="shared" si="19"/>
        <v>19.31818181818182</v>
      </c>
      <c r="AC23" s="30">
        <f t="shared" si="20"/>
        <v>19.31818181818182</v>
      </c>
      <c r="AD23" s="30">
        <v>515</v>
      </c>
      <c r="AE23" s="30">
        <v>515</v>
      </c>
      <c r="AF23" s="30">
        <v>515</v>
      </c>
      <c r="AG23" s="30">
        <v>515</v>
      </c>
      <c r="AH23" s="30">
        <v>1099</v>
      </c>
      <c r="AI23" s="30">
        <v>1099</v>
      </c>
      <c r="AJ23" s="30">
        <f t="shared" ref="AJ15:AJ55" si="54">AH23/AF23*10</f>
        <v>21.339805825242717</v>
      </c>
      <c r="AK23" s="30">
        <f t="shared" ref="AK15:AK55" si="55">AI23/AG23*10</f>
        <v>21.339805825242717</v>
      </c>
      <c r="AL23" s="30">
        <v>142</v>
      </c>
      <c r="AM23" s="30">
        <v>142</v>
      </c>
      <c r="AN23" s="30">
        <v>142</v>
      </c>
      <c r="AO23" s="30">
        <v>142</v>
      </c>
      <c r="AP23" s="30">
        <v>403</v>
      </c>
      <c r="AQ23" s="30">
        <v>403</v>
      </c>
      <c r="AR23" s="30">
        <f t="shared" si="21"/>
        <v>28.380281690140844</v>
      </c>
      <c r="AS23" s="30">
        <f t="shared" si="22"/>
        <v>28.380281690140844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0">
        <v>0</v>
      </c>
      <c r="BV23" s="30">
        <v>0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  <c r="CF23" s="30">
        <v>0</v>
      </c>
      <c r="CG23" s="30">
        <v>0</v>
      </c>
      <c r="CH23" s="65">
        <v>0</v>
      </c>
      <c r="CI23" s="65">
        <v>0</v>
      </c>
      <c r="CJ23" s="30">
        <v>0</v>
      </c>
      <c r="CK23" s="30">
        <v>0</v>
      </c>
      <c r="CL23" s="30">
        <f t="shared" si="25"/>
        <v>0</v>
      </c>
      <c r="CM23" s="30">
        <f t="shared" si="26"/>
        <v>0</v>
      </c>
      <c r="CN23" s="30">
        <v>0</v>
      </c>
      <c r="CO23" s="30">
        <v>0</v>
      </c>
      <c r="CP23" s="30">
        <f t="shared" si="27"/>
        <v>0</v>
      </c>
      <c r="CQ23" s="30">
        <v>0</v>
      </c>
      <c r="CR23" s="30">
        <v>0</v>
      </c>
      <c r="CS23" s="30">
        <f t="shared" si="28"/>
        <v>0</v>
      </c>
      <c r="CT23" s="30">
        <v>0</v>
      </c>
      <c r="CU23" s="30">
        <v>0</v>
      </c>
      <c r="CV23" s="30">
        <v>0</v>
      </c>
      <c r="CW23" s="30">
        <v>0</v>
      </c>
      <c r="CX23" s="57">
        <v>0</v>
      </c>
      <c r="CY23" s="57">
        <v>0</v>
      </c>
      <c r="CZ23" s="30">
        <v>0</v>
      </c>
      <c r="DA23" s="30">
        <v>0</v>
      </c>
      <c r="DB23" s="30">
        <f t="shared" si="29"/>
        <v>0</v>
      </c>
      <c r="DC23" s="30">
        <f t="shared" si="30"/>
        <v>0</v>
      </c>
      <c r="DD23" s="30">
        <v>0</v>
      </c>
      <c r="DE23" s="30">
        <v>0</v>
      </c>
      <c r="DF23" s="30">
        <f t="shared" si="31"/>
        <v>0</v>
      </c>
      <c r="DG23" s="30">
        <v>0</v>
      </c>
      <c r="DH23" s="30">
        <v>0</v>
      </c>
      <c r="DI23" s="30">
        <f t="shared" si="32"/>
        <v>0</v>
      </c>
      <c r="DJ23" s="30">
        <v>0</v>
      </c>
      <c r="DK23" s="30">
        <v>0</v>
      </c>
      <c r="DL23" s="30">
        <v>0</v>
      </c>
      <c r="DM23" s="30">
        <v>0</v>
      </c>
      <c r="DN23" s="39">
        <v>0</v>
      </c>
      <c r="DO23" s="39">
        <v>0</v>
      </c>
      <c r="DP23" s="30">
        <v>0</v>
      </c>
      <c r="DQ23" s="30">
        <v>0</v>
      </c>
      <c r="DR23" s="30">
        <f t="shared" si="33"/>
        <v>0</v>
      </c>
      <c r="DS23" s="30">
        <f t="shared" si="34"/>
        <v>0</v>
      </c>
      <c r="DT23" s="30">
        <v>0</v>
      </c>
      <c r="DU23" s="30">
        <v>0</v>
      </c>
      <c r="DV23" s="30">
        <f t="shared" si="35"/>
        <v>0</v>
      </c>
      <c r="DW23" s="30">
        <v>0</v>
      </c>
      <c r="DX23" s="30">
        <v>0</v>
      </c>
      <c r="DY23" s="30">
        <f t="shared" si="36"/>
        <v>0</v>
      </c>
      <c r="DZ23" s="30">
        <v>0</v>
      </c>
      <c r="EA23" s="30">
        <v>0</v>
      </c>
      <c r="EB23" s="30">
        <v>0</v>
      </c>
      <c r="EC23" s="30">
        <v>0</v>
      </c>
      <c r="ED23" s="30">
        <v>0</v>
      </c>
      <c r="EE23" s="30">
        <v>0</v>
      </c>
      <c r="EF23" s="30">
        <v>517</v>
      </c>
      <c r="EG23" s="30">
        <v>517</v>
      </c>
      <c r="EH23" s="30">
        <v>746</v>
      </c>
      <c r="EI23" s="30">
        <v>746</v>
      </c>
      <c r="EJ23" s="55">
        <f t="shared" si="37"/>
        <v>234</v>
      </c>
      <c r="EK23" s="30">
        <v>0</v>
      </c>
      <c r="EL23" s="30">
        <f t="shared" si="38"/>
        <v>0</v>
      </c>
      <c r="EM23" s="55">
        <v>234</v>
      </c>
      <c r="EN23" s="30">
        <v>0</v>
      </c>
      <c r="EO23" s="30">
        <f t="shared" si="39"/>
        <v>0</v>
      </c>
      <c r="EP23" s="30">
        <v>0</v>
      </c>
      <c r="EQ23" s="30">
        <v>0</v>
      </c>
      <c r="ER23" s="30">
        <v>0</v>
      </c>
      <c r="ES23" s="30">
        <v>0</v>
      </c>
      <c r="ET23" s="68">
        <f t="shared" si="40"/>
        <v>3450</v>
      </c>
      <c r="EU23" s="30">
        <f t="shared" si="41"/>
        <v>180</v>
      </c>
      <c r="EV23" s="30">
        <f t="shared" si="42"/>
        <v>5.2173913043478262</v>
      </c>
      <c r="EW23" s="68">
        <v>3450</v>
      </c>
      <c r="EX23" s="30">
        <f t="shared" si="43"/>
        <v>180</v>
      </c>
      <c r="EY23" s="30">
        <f t="shared" si="44"/>
        <v>5.2173913043478262</v>
      </c>
      <c r="EZ23" s="30">
        <v>180</v>
      </c>
      <c r="FA23" s="30">
        <v>180</v>
      </c>
      <c r="FB23" s="30">
        <v>0</v>
      </c>
      <c r="FC23" s="30">
        <v>0</v>
      </c>
      <c r="FD23" s="30">
        <v>0</v>
      </c>
      <c r="FE23" s="30">
        <v>0</v>
      </c>
      <c r="FF23" s="30">
        <f t="shared" si="45"/>
        <v>0</v>
      </c>
      <c r="FG23" s="30">
        <f t="shared" si="46"/>
        <v>0</v>
      </c>
      <c r="FH23" s="30">
        <v>0</v>
      </c>
      <c r="FI23" s="30">
        <v>0</v>
      </c>
      <c r="FJ23" s="30">
        <v>0</v>
      </c>
      <c r="FK23" s="30">
        <v>0</v>
      </c>
      <c r="FL23" s="30">
        <v>0</v>
      </c>
      <c r="FM23" s="30">
        <v>0</v>
      </c>
      <c r="FN23" s="30">
        <v>0</v>
      </c>
      <c r="FO23" s="30">
        <v>0</v>
      </c>
      <c r="FP23" s="30">
        <v>0</v>
      </c>
      <c r="FQ23" s="30">
        <v>0</v>
      </c>
      <c r="FR23" s="30">
        <v>0</v>
      </c>
      <c r="FS23" s="30">
        <v>0</v>
      </c>
      <c r="FT23" s="30">
        <v>0</v>
      </c>
      <c r="FU23" s="30">
        <v>0</v>
      </c>
      <c r="FV23" s="30">
        <v>0</v>
      </c>
      <c r="FW23" s="30">
        <v>0</v>
      </c>
      <c r="FX23" s="30">
        <v>0</v>
      </c>
      <c r="FY23" s="30">
        <v>0</v>
      </c>
      <c r="FZ23" s="30">
        <v>0</v>
      </c>
      <c r="GA23" s="30">
        <v>102</v>
      </c>
      <c r="GB23" s="30">
        <v>102</v>
      </c>
      <c r="GC23" s="30">
        <v>120</v>
      </c>
      <c r="GD23" s="30">
        <v>120</v>
      </c>
      <c r="GE23" s="30">
        <v>107</v>
      </c>
      <c r="GF23" s="30">
        <v>107</v>
      </c>
      <c r="GG23" s="30">
        <f t="shared" si="47"/>
        <v>89.166666666666671</v>
      </c>
      <c r="GH23" s="30">
        <f t="shared" si="48"/>
        <v>89.166666666666671</v>
      </c>
      <c r="GI23" s="30">
        <v>45</v>
      </c>
      <c r="GJ23" s="30">
        <v>45</v>
      </c>
      <c r="GK23" s="30">
        <v>0</v>
      </c>
      <c r="GL23" s="30">
        <v>0</v>
      </c>
      <c r="GM23" s="30">
        <f t="shared" si="49"/>
        <v>37.5</v>
      </c>
      <c r="GN23" s="30">
        <f t="shared" si="50"/>
        <v>37.5</v>
      </c>
      <c r="GO23" s="30">
        <v>10.8</v>
      </c>
      <c r="GP23" s="30">
        <v>10.8</v>
      </c>
      <c r="GQ23" s="30">
        <v>0</v>
      </c>
      <c r="GR23" s="30">
        <v>0</v>
      </c>
      <c r="GS23" s="30">
        <f t="shared" si="51"/>
        <v>0</v>
      </c>
      <c r="GT23" s="30">
        <f t="shared" si="52"/>
        <v>0</v>
      </c>
      <c r="GU23" s="30">
        <v>0</v>
      </c>
      <c r="GV23" s="30">
        <v>0</v>
      </c>
    </row>
    <row r="24" spans="1:204" s="26" customFormat="1" ht="12.75" customHeight="1" x14ac:dyDescent="0.2">
      <c r="A24" s="53" t="s">
        <v>60</v>
      </c>
      <c r="B24" s="63">
        <f>B12+B13+B14+B15+B16+B17+B18+B19+B20+B21+B22+B23</f>
        <v>16372</v>
      </c>
      <c r="C24" s="63">
        <f>C12+C13+C14+C15+C16+C17+C18+C19+C20+C21+C22+C23</f>
        <v>16305</v>
      </c>
      <c r="D24" s="31">
        <f>SUM(D12:D23)</f>
        <v>100</v>
      </c>
      <c r="E24" s="31">
        <f>SUM(E12:E23)</f>
        <v>100</v>
      </c>
      <c r="F24" s="31">
        <f>SUM(F12:F23)</f>
        <v>739</v>
      </c>
      <c r="G24" s="31">
        <f>SUM(G12:G23)</f>
        <v>739</v>
      </c>
      <c r="H24" s="43">
        <f t="shared" si="6"/>
        <v>15533</v>
      </c>
      <c r="I24" s="43">
        <f>C24-E24-G24</f>
        <v>15466</v>
      </c>
      <c r="J24" s="31">
        <f t="shared" ref="J24:BN24" si="56">SUM(J12:J23)</f>
        <v>4063</v>
      </c>
      <c r="K24" s="31">
        <f t="shared" si="56"/>
        <v>4063</v>
      </c>
      <c r="L24" s="31">
        <f t="shared" si="56"/>
        <v>4063</v>
      </c>
      <c r="M24" s="36">
        <f t="shared" si="11"/>
        <v>26.157213674113176</v>
      </c>
      <c r="N24" s="36">
        <f>SUM(N12:N23)</f>
        <v>11470</v>
      </c>
      <c r="O24" s="31">
        <f t="shared" si="56"/>
        <v>4063</v>
      </c>
      <c r="P24" s="36">
        <f t="shared" si="14"/>
        <v>26.270528902107849</v>
      </c>
      <c r="Q24" s="36">
        <f>SUM(Q12:Q23)</f>
        <v>11403</v>
      </c>
      <c r="R24" s="31">
        <f t="shared" si="56"/>
        <v>6795.85</v>
      </c>
      <c r="S24" s="31">
        <f t="shared" si="56"/>
        <v>6795.9</v>
      </c>
      <c r="T24" s="32">
        <f t="shared" si="17"/>
        <v>16.726187546148168</v>
      </c>
      <c r="U24" s="32">
        <f t="shared" si="18"/>
        <v>16.726310607925178</v>
      </c>
      <c r="V24" s="31">
        <f t="shared" si="56"/>
        <v>828</v>
      </c>
      <c r="W24" s="31">
        <f t="shared" si="56"/>
        <v>828</v>
      </c>
      <c r="X24" s="31">
        <f t="shared" si="56"/>
        <v>828</v>
      </c>
      <c r="Y24" s="31">
        <f t="shared" si="56"/>
        <v>828</v>
      </c>
      <c r="Z24" s="31">
        <f t="shared" si="56"/>
        <v>1311.8</v>
      </c>
      <c r="AA24" s="31">
        <f t="shared" si="56"/>
        <v>1311.8</v>
      </c>
      <c r="AB24" s="32">
        <f t="shared" si="19"/>
        <v>15.842995169082126</v>
      </c>
      <c r="AC24" s="32">
        <f t="shared" si="20"/>
        <v>15.842995169082126</v>
      </c>
      <c r="AD24" s="31">
        <f t="shared" si="56"/>
        <v>838</v>
      </c>
      <c r="AE24" s="31">
        <f t="shared" si="56"/>
        <v>838</v>
      </c>
      <c r="AF24" s="31">
        <f t="shared" si="56"/>
        <v>838</v>
      </c>
      <c r="AG24" s="31">
        <f t="shared" si="56"/>
        <v>838</v>
      </c>
      <c r="AH24" s="31">
        <f t="shared" si="56"/>
        <v>1717</v>
      </c>
      <c r="AI24" s="31">
        <f t="shared" si="56"/>
        <v>1717</v>
      </c>
      <c r="AJ24" s="32">
        <f t="shared" si="54"/>
        <v>20.489260143198091</v>
      </c>
      <c r="AK24" s="32">
        <f t="shared" si="55"/>
        <v>20.489260143198091</v>
      </c>
      <c r="AL24" s="31">
        <f t="shared" si="56"/>
        <v>2133</v>
      </c>
      <c r="AM24" s="31">
        <f t="shared" si="56"/>
        <v>2133</v>
      </c>
      <c r="AN24" s="31">
        <f t="shared" si="56"/>
        <v>2133</v>
      </c>
      <c r="AO24" s="31">
        <f t="shared" si="56"/>
        <v>2133</v>
      </c>
      <c r="AP24" s="31">
        <f t="shared" si="56"/>
        <v>3448.7</v>
      </c>
      <c r="AQ24" s="31">
        <f t="shared" si="56"/>
        <v>3448.7</v>
      </c>
      <c r="AR24" s="32">
        <f t="shared" si="21"/>
        <v>16.168307548054383</v>
      </c>
      <c r="AS24" s="32">
        <f t="shared" si="22"/>
        <v>16.168307548054383</v>
      </c>
      <c r="AT24" s="31">
        <f t="shared" si="56"/>
        <v>0</v>
      </c>
      <c r="AU24" s="31">
        <f t="shared" si="56"/>
        <v>0</v>
      </c>
      <c r="AV24" s="31">
        <f t="shared" si="56"/>
        <v>0</v>
      </c>
      <c r="AW24" s="31">
        <f t="shared" si="56"/>
        <v>0</v>
      </c>
      <c r="AX24" s="31">
        <f t="shared" si="56"/>
        <v>0</v>
      </c>
      <c r="AY24" s="31">
        <f t="shared" si="56"/>
        <v>0</v>
      </c>
      <c r="AZ24" s="31">
        <f t="shared" ref="AZ24:BA24" si="57">SUM(AZ12:AZ23)</f>
        <v>0</v>
      </c>
      <c r="BA24" s="31">
        <f t="shared" si="57"/>
        <v>0</v>
      </c>
      <c r="BB24" s="31">
        <f t="shared" si="56"/>
        <v>0</v>
      </c>
      <c r="BC24" s="31">
        <f t="shared" si="56"/>
        <v>0</v>
      </c>
      <c r="BD24" s="31">
        <f t="shared" si="56"/>
        <v>0</v>
      </c>
      <c r="BE24" s="31">
        <f t="shared" si="56"/>
        <v>0</v>
      </c>
      <c r="BF24" s="31">
        <f t="shared" si="56"/>
        <v>0</v>
      </c>
      <c r="BG24" s="31">
        <f t="shared" si="56"/>
        <v>0</v>
      </c>
      <c r="BH24" s="32">
        <v>0</v>
      </c>
      <c r="BI24" s="32">
        <v>0</v>
      </c>
      <c r="BJ24" s="31">
        <f t="shared" si="56"/>
        <v>0</v>
      </c>
      <c r="BK24" s="31">
        <f t="shared" si="56"/>
        <v>0</v>
      </c>
      <c r="BL24" s="31">
        <f t="shared" si="56"/>
        <v>0</v>
      </c>
      <c r="BM24" s="31">
        <f t="shared" si="56"/>
        <v>0</v>
      </c>
      <c r="BN24" s="31">
        <f t="shared" si="56"/>
        <v>0</v>
      </c>
      <c r="BO24" s="31">
        <f>SUM(BO12:BO23)</f>
        <v>0</v>
      </c>
      <c r="BP24" s="31">
        <f t="shared" ref="BP24:BQ24" si="58">SUM(BP12:BP23)</f>
        <v>0</v>
      </c>
      <c r="BQ24" s="31">
        <f t="shared" si="58"/>
        <v>0</v>
      </c>
      <c r="BR24" s="31">
        <f t="shared" ref="BR24:BW24" si="59">SUM(BR12:BR23)</f>
        <v>264</v>
      </c>
      <c r="BS24" s="31">
        <f t="shared" si="59"/>
        <v>264</v>
      </c>
      <c r="BT24" s="31">
        <f t="shared" si="59"/>
        <v>264</v>
      </c>
      <c r="BU24" s="31">
        <f t="shared" si="59"/>
        <v>264</v>
      </c>
      <c r="BV24" s="31">
        <f t="shared" si="59"/>
        <v>318.35000000000002</v>
      </c>
      <c r="BW24" s="31">
        <f t="shared" si="59"/>
        <v>318.39999999999998</v>
      </c>
      <c r="BX24" s="32">
        <f t="shared" si="23"/>
        <v>12.058712121212123</v>
      </c>
      <c r="BY24" s="32">
        <f t="shared" si="24"/>
        <v>12.060606060606061</v>
      </c>
      <c r="BZ24" s="31">
        <f t="shared" ref="BZ24:CE24" si="60">SUM(BZ12:BZ23)</f>
        <v>0</v>
      </c>
      <c r="CA24" s="31">
        <f t="shared" si="60"/>
        <v>0</v>
      </c>
      <c r="CB24" s="31">
        <f t="shared" si="60"/>
        <v>0</v>
      </c>
      <c r="CC24" s="31">
        <f t="shared" si="60"/>
        <v>0</v>
      </c>
      <c r="CD24" s="31">
        <f t="shared" si="60"/>
        <v>0</v>
      </c>
      <c r="CE24" s="31">
        <f t="shared" si="60"/>
        <v>0</v>
      </c>
      <c r="CF24" s="31">
        <f t="shared" ref="CF24:CG24" si="61">SUM(CF12:CF23)</f>
        <v>0</v>
      </c>
      <c r="CG24" s="31">
        <f t="shared" si="61"/>
        <v>0</v>
      </c>
      <c r="CH24" s="66">
        <f>SUM(CH12:CH23)</f>
        <v>0</v>
      </c>
      <c r="CI24" s="66">
        <f>SUM(CI12:CI23)</f>
        <v>0</v>
      </c>
      <c r="CJ24" s="31">
        <f>SUM(CJ12:CJ23)</f>
        <v>0</v>
      </c>
      <c r="CK24" s="31">
        <f>SUM(CK12:CK23)</f>
        <v>0</v>
      </c>
      <c r="CL24" s="32">
        <f t="shared" si="25"/>
        <v>0</v>
      </c>
      <c r="CM24" s="32">
        <f t="shared" si="26"/>
        <v>0</v>
      </c>
      <c r="CN24" s="31">
        <f>SUM(CN12:CN23)</f>
        <v>0</v>
      </c>
      <c r="CO24" s="32">
        <v>0</v>
      </c>
      <c r="CP24" s="32">
        <f t="shared" si="27"/>
        <v>0</v>
      </c>
      <c r="CQ24" s="31">
        <f>SUM(CQ12:CQ23)</f>
        <v>0</v>
      </c>
      <c r="CR24" s="32">
        <v>0</v>
      </c>
      <c r="CS24" s="32">
        <f t="shared" si="28"/>
        <v>0</v>
      </c>
      <c r="CT24" s="31">
        <f>SUM(CT12:CT23)</f>
        <v>0</v>
      </c>
      <c r="CU24" s="31">
        <f>SUM(CU12:CU23)</f>
        <v>0</v>
      </c>
      <c r="CV24" s="31">
        <f t="shared" ref="CV24:CW24" si="62">SUM(CV12:CV23)</f>
        <v>0</v>
      </c>
      <c r="CW24" s="31">
        <f t="shared" si="62"/>
        <v>0</v>
      </c>
      <c r="CX24" s="58">
        <f>SUM(CX12:CX23)</f>
        <v>120</v>
      </c>
      <c r="CY24" s="58">
        <f>SUM(CY12:CY23)</f>
        <v>120</v>
      </c>
      <c r="CZ24" s="31">
        <f>SUM(CZ12:CZ23)</f>
        <v>0</v>
      </c>
      <c r="DA24" s="31">
        <f>SUM(DA12:DA23)</f>
        <v>0</v>
      </c>
      <c r="DB24" s="32">
        <f t="shared" si="29"/>
        <v>120</v>
      </c>
      <c r="DC24" s="32">
        <f t="shared" si="30"/>
        <v>120</v>
      </c>
      <c r="DD24" s="31">
        <f>SUM(DD12:DD23)</f>
        <v>0</v>
      </c>
      <c r="DE24" s="32">
        <f t="shared" ref="DE15:DE55" si="63">DD24/DB24*100</f>
        <v>0</v>
      </c>
      <c r="DF24" s="32">
        <f t="shared" si="31"/>
        <v>120</v>
      </c>
      <c r="DG24" s="31">
        <f>SUM(DG12:DG23)</f>
        <v>0</v>
      </c>
      <c r="DH24" s="32">
        <f t="shared" ref="DH15:DH55" si="64">DG24/DC24*100</f>
        <v>0</v>
      </c>
      <c r="DI24" s="32">
        <f t="shared" si="32"/>
        <v>120</v>
      </c>
      <c r="DJ24" s="31">
        <f>SUM(DJ12:DJ23)</f>
        <v>0</v>
      </c>
      <c r="DK24" s="31">
        <f>SUM(DK12:DK23)</f>
        <v>0</v>
      </c>
      <c r="DL24" s="31">
        <f t="shared" ref="DL24:DM24" si="65">SUM(DL12:DL23)</f>
        <v>0</v>
      </c>
      <c r="DM24" s="31">
        <f t="shared" si="65"/>
        <v>0</v>
      </c>
      <c r="DN24" s="44">
        <f>SUM(DN12:DN23)</f>
        <v>0.03</v>
      </c>
      <c r="DO24" s="44">
        <f>SUM(DO12:DO23)</f>
        <v>0.01</v>
      </c>
      <c r="DP24" s="31">
        <f>SUM(DP12:DP23)</f>
        <v>0</v>
      </c>
      <c r="DQ24" s="31">
        <f>SUM(DQ12:DQ23)</f>
        <v>0</v>
      </c>
      <c r="DR24" s="32">
        <f t="shared" si="33"/>
        <v>0.03</v>
      </c>
      <c r="DS24" s="32">
        <f t="shared" si="34"/>
        <v>0.01</v>
      </c>
      <c r="DT24" s="31">
        <f>SUM(DT12:DT23)</f>
        <v>0</v>
      </c>
      <c r="DU24" s="32">
        <f t="shared" ref="DU15:DU55" si="66">DT24/DR24*100</f>
        <v>0</v>
      </c>
      <c r="DV24" s="32">
        <f t="shared" si="35"/>
        <v>0.03</v>
      </c>
      <c r="DW24" s="31">
        <f>SUM(DW12:DW23)</f>
        <v>0</v>
      </c>
      <c r="DX24" s="32">
        <f t="shared" ref="DX15:DX55" si="67">DW24/DS24*100</f>
        <v>0</v>
      </c>
      <c r="DY24" s="32">
        <f t="shared" si="36"/>
        <v>0.01</v>
      </c>
      <c r="DZ24" s="31">
        <f>SUM(DZ12:DZ23)</f>
        <v>0</v>
      </c>
      <c r="EA24" s="31">
        <f>SUM(EA12:EA23)</f>
        <v>0</v>
      </c>
      <c r="EB24" s="31">
        <f t="shared" ref="EB24:EC24" si="68">SUM(EB12:EB23)</f>
        <v>0</v>
      </c>
      <c r="EC24" s="31">
        <f t="shared" si="68"/>
        <v>0</v>
      </c>
      <c r="ED24" s="31">
        <f>SUM(ED12:ED23)</f>
        <v>0</v>
      </c>
      <c r="EE24" s="31">
        <f>SUM(EE12:EE23)</f>
        <v>0</v>
      </c>
      <c r="EF24" s="31">
        <f>SUM(EF12:EF23)</f>
        <v>1484</v>
      </c>
      <c r="EG24" s="31">
        <f>SUM(EG12:EG23)</f>
        <v>1484</v>
      </c>
      <c r="EH24" s="31">
        <f>SUM(EH12:EH23)</f>
        <v>2172</v>
      </c>
      <c r="EI24" s="31">
        <f t="shared" ref="EI24:GR24" si="69">SUM(EI12:EI23)</f>
        <v>2172</v>
      </c>
      <c r="EJ24" s="56">
        <f>EJ12+EJ13+EJ14+EJ15+EJ16+EJ17+EJ18+EJ19+EJ20+EJ21+EJ22+EJ23</f>
        <v>2665</v>
      </c>
      <c r="EK24" s="31">
        <f t="shared" si="69"/>
        <v>936</v>
      </c>
      <c r="EL24" s="32">
        <f t="shared" si="38"/>
        <v>35.121951219512191</v>
      </c>
      <c r="EM24" s="56">
        <f>EM12+EM13+EM14+EM15+EM16+EM17+EM18+EM19+EM20+EM21+EM22+EM23</f>
        <v>2665</v>
      </c>
      <c r="EN24" s="31">
        <f t="shared" si="69"/>
        <v>936</v>
      </c>
      <c r="EO24" s="32">
        <f t="shared" si="39"/>
        <v>35.121951219512191</v>
      </c>
      <c r="EP24" s="31">
        <f t="shared" si="69"/>
        <v>726</v>
      </c>
      <c r="EQ24" s="31">
        <f t="shared" si="69"/>
        <v>726</v>
      </c>
      <c r="ER24" s="31">
        <f t="shared" si="69"/>
        <v>0</v>
      </c>
      <c r="ES24" s="31">
        <f t="shared" si="69"/>
        <v>0</v>
      </c>
      <c r="ET24" s="69">
        <f>SUM(ET12:ET23)</f>
        <v>17510</v>
      </c>
      <c r="EU24" s="32">
        <f t="shared" si="41"/>
        <v>258</v>
      </c>
      <c r="EV24" s="32">
        <f t="shared" si="42"/>
        <v>1.4734437464306112</v>
      </c>
      <c r="EW24" s="69">
        <f>SUM(EW12:EW23)</f>
        <v>17510</v>
      </c>
      <c r="EX24" s="32">
        <f t="shared" si="43"/>
        <v>258</v>
      </c>
      <c r="EY24" s="32">
        <f t="shared" si="44"/>
        <v>1.4734437464306112</v>
      </c>
      <c r="EZ24" s="31">
        <f t="shared" si="69"/>
        <v>258</v>
      </c>
      <c r="FA24" s="31">
        <f t="shared" si="69"/>
        <v>258</v>
      </c>
      <c r="FB24" s="31">
        <f t="shared" si="69"/>
        <v>0</v>
      </c>
      <c r="FC24" s="31">
        <f t="shared" si="69"/>
        <v>0</v>
      </c>
      <c r="FD24" s="31">
        <f t="shared" si="69"/>
        <v>0</v>
      </c>
      <c r="FE24" s="31">
        <f t="shared" si="69"/>
        <v>0</v>
      </c>
      <c r="FF24" s="32">
        <f t="shared" si="45"/>
        <v>0</v>
      </c>
      <c r="FG24" s="32">
        <f t="shared" si="46"/>
        <v>0</v>
      </c>
      <c r="FH24" s="31">
        <f t="shared" si="69"/>
        <v>0</v>
      </c>
      <c r="FI24" s="31">
        <f t="shared" si="69"/>
        <v>0</v>
      </c>
      <c r="FJ24" s="31">
        <f t="shared" si="69"/>
        <v>0</v>
      </c>
      <c r="FK24" s="31">
        <f t="shared" si="69"/>
        <v>0</v>
      </c>
      <c r="FL24" s="31">
        <f t="shared" si="69"/>
        <v>0</v>
      </c>
      <c r="FM24" s="31">
        <f t="shared" si="69"/>
        <v>0</v>
      </c>
      <c r="FN24" s="31">
        <f t="shared" si="69"/>
        <v>0</v>
      </c>
      <c r="FO24" s="31">
        <f t="shared" si="69"/>
        <v>0</v>
      </c>
      <c r="FP24" s="31">
        <f t="shared" si="69"/>
        <v>0</v>
      </c>
      <c r="FQ24" s="31">
        <f t="shared" si="69"/>
        <v>0</v>
      </c>
      <c r="FR24" s="31">
        <f t="shared" si="69"/>
        <v>0</v>
      </c>
      <c r="FS24" s="31">
        <f t="shared" si="69"/>
        <v>0</v>
      </c>
      <c r="FT24" s="31">
        <f t="shared" si="69"/>
        <v>0</v>
      </c>
      <c r="FU24" s="31">
        <f t="shared" si="69"/>
        <v>0</v>
      </c>
      <c r="FV24" s="31">
        <f t="shared" si="69"/>
        <v>0</v>
      </c>
      <c r="FW24" s="31">
        <f t="shared" si="69"/>
        <v>0</v>
      </c>
      <c r="FX24" s="31">
        <f t="shared" si="69"/>
        <v>0</v>
      </c>
      <c r="FY24" s="31">
        <f t="shared" si="69"/>
        <v>0</v>
      </c>
      <c r="FZ24" s="31">
        <f t="shared" si="69"/>
        <v>0</v>
      </c>
      <c r="GA24" s="31">
        <f t="shared" si="69"/>
        <v>102</v>
      </c>
      <c r="GB24" s="31">
        <f t="shared" si="69"/>
        <v>102</v>
      </c>
      <c r="GC24" s="31">
        <f t="shared" si="69"/>
        <v>350</v>
      </c>
      <c r="GD24" s="31">
        <f t="shared" si="69"/>
        <v>350</v>
      </c>
      <c r="GE24" s="31">
        <f t="shared" si="69"/>
        <v>337</v>
      </c>
      <c r="GF24" s="31">
        <f t="shared" si="69"/>
        <v>337</v>
      </c>
      <c r="GG24" s="32">
        <f t="shared" si="47"/>
        <v>96.285714285714292</v>
      </c>
      <c r="GH24" s="32">
        <f t="shared" si="48"/>
        <v>96.285714285714292</v>
      </c>
      <c r="GI24" s="31">
        <f t="shared" si="69"/>
        <v>64</v>
      </c>
      <c r="GJ24" s="31">
        <f t="shared" si="69"/>
        <v>64</v>
      </c>
      <c r="GK24" s="31">
        <f t="shared" si="69"/>
        <v>0</v>
      </c>
      <c r="GL24" s="31">
        <f t="shared" si="69"/>
        <v>0</v>
      </c>
      <c r="GM24" s="32">
        <f t="shared" si="49"/>
        <v>18.285714285714285</v>
      </c>
      <c r="GN24" s="32">
        <f t="shared" si="50"/>
        <v>18.285714285714285</v>
      </c>
      <c r="GO24" s="31">
        <f t="shared" si="69"/>
        <v>13.5</v>
      </c>
      <c r="GP24" s="31">
        <f t="shared" si="69"/>
        <v>13.5</v>
      </c>
      <c r="GQ24" s="31">
        <f t="shared" si="69"/>
        <v>0</v>
      </c>
      <c r="GR24" s="31">
        <f t="shared" si="69"/>
        <v>0</v>
      </c>
      <c r="GS24" s="32">
        <f t="shared" si="51"/>
        <v>0</v>
      </c>
      <c r="GT24" s="32">
        <f t="shared" si="52"/>
        <v>0</v>
      </c>
      <c r="GU24" s="31">
        <f>SUM(GU12:GU23)</f>
        <v>0</v>
      </c>
      <c r="GV24" s="31">
        <f>SUM(GV12:GV23)</f>
        <v>0</v>
      </c>
    </row>
    <row r="25" spans="1:204" ht="12.75" customHeight="1" x14ac:dyDescent="0.2">
      <c r="A25" s="42" t="s">
        <v>65</v>
      </c>
      <c r="B25" s="62">
        <v>4867</v>
      </c>
      <c r="C25" s="62">
        <v>3987</v>
      </c>
      <c r="D25" s="30">
        <v>0</v>
      </c>
      <c r="E25" s="30">
        <v>0</v>
      </c>
      <c r="F25" s="30">
        <v>432</v>
      </c>
      <c r="G25" s="30">
        <v>417</v>
      </c>
      <c r="H25" s="39">
        <f t="shared" si="6"/>
        <v>4435</v>
      </c>
      <c r="I25" s="39">
        <f t="shared" si="7"/>
        <v>3570</v>
      </c>
      <c r="J25" s="30">
        <f t="shared" si="8"/>
        <v>2169</v>
      </c>
      <c r="K25" s="30">
        <f t="shared" ref="K25:K41" si="70">W25+AE25+AM25+AU25+BC25+BK25+BS25</f>
        <v>1804</v>
      </c>
      <c r="L25" s="30">
        <f t="shared" si="10"/>
        <v>1737</v>
      </c>
      <c r="M25" s="35">
        <f t="shared" si="11"/>
        <v>39.16572717023675</v>
      </c>
      <c r="N25" s="35">
        <f t="shared" si="12"/>
        <v>2698</v>
      </c>
      <c r="O25" s="30">
        <f t="shared" si="13"/>
        <v>1387</v>
      </c>
      <c r="P25" s="35">
        <f t="shared" si="14"/>
        <v>38.851540616246503</v>
      </c>
      <c r="Q25" s="35">
        <f t="shared" si="15"/>
        <v>2183</v>
      </c>
      <c r="R25" s="30">
        <f t="shared" ref="R25:R41" si="71">Z25+AH25+AP25+AX25+BF25+BN25+BV25</f>
        <v>2901</v>
      </c>
      <c r="S25" s="30">
        <f t="shared" si="16"/>
        <v>2389</v>
      </c>
      <c r="T25" s="30">
        <f t="shared" si="17"/>
        <v>16.701208981001727</v>
      </c>
      <c r="U25" s="30">
        <f t="shared" si="18"/>
        <v>17.224224945926462</v>
      </c>
      <c r="V25" s="30">
        <v>784</v>
      </c>
      <c r="W25" s="30">
        <v>464</v>
      </c>
      <c r="X25" s="30">
        <v>699</v>
      </c>
      <c r="Y25" s="30">
        <v>379</v>
      </c>
      <c r="Z25" s="30">
        <v>1175</v>
      </c>
      <c r="AA25" s="30">
        <v>695</v>
      </c>
      <c r="AB25" s="30">
        <f t="shared" si="19"/>
        <v>16.809728183118743</v>
      </c>
      <c r="AC25" s="30">
        <f t="shared" si="20"/>
        <v>18.337730870712402</v>
      </c>
      <c r="AD25" s="30">
        <v>382</v>
      </c>
      <c r="AE25" s="30">
        <v>382</v>
      </c>
      <c r="AF25" s="30">
        <v>362</v>
      </c>
      <c r="AG25" s="30">
        <v>362</v>
      </c>
      <c r="AH25" s="30">
        <v>875</v>
      </c>
      <c r="AI25" s="30">
        <v>875</v>
      </c>
      <c r="AJ25" s="30">
        <f t="shared" si="54"/>
        <v>24.171270718232044</v>
      </c>
      <c r="AK25" s="30">
        <f t="shared" si="55"/>
        <v>24.171270718232044</v>
      </c>
      <c r="AL25" s="30">
        <v>445</v>
      </c>
      <c r="AM25" s="30">
        <v>445</v>
      </c>
      <c r="AN25" s="30">
        <v>398</v>
      </c>
      <c r="AO25" s="30">
        <v>398</v>
      </c>
      <c r="AP25" s="30">
        <v>513</v>
      </c>
      <c r="AQ25" s="30">
        <v>513</v>
      </c>
      <c r="AR25" s="30">
        <f t="shared" si="21"/>
        <v>12.889447236180905</v>
      </c>
      <c r="AS25" s="30">
        <f t="shared" si="22"/>
        <v>12.889447236180905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272</v>
      </c>
      <c r="BC25" s="30">
        <v>272</v>
      </c>
      <c r="BD25" s="30">
        <v>122</v>
      </c>
      <c r="BE25" s="30">
        <v>122</v>
      </c>
      <c r="BF25" s="30">
        <v>190</v>
      </c>
      <c r="BG25" s="30">
        <v>190</v>
      </c>
      <c r="BH25" s="30">
        <f>BF25/BD25*10</f>
        <v>15.573770491803279</v>
      </c>
      <c r="BI25" s="30">
        <f t="shared" ref="BI15:BI55" si="72">BG25/BE25*10</f>
        <v>15.573770491803279</v>
      </c>
      <c r="BJ25" s="30">
        <v>0</v>
      </c>
      <c r="BK25" s="30">
        <v>0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286</v>
      </c>
      <c r="BS25" s="30">
        <v>241</v>
      </c>
      <c r="BT25" s="30">
        <v>156</v>
      </c>
      <c r="BU25" s="30">
        <v>126</v>
      </c>
      <c r="BV25" s="30">
        <v>148</v>
      </c>
      <c r="BW25" s="30">
        <v>116</v>
      </c>
      <c r="BX25" s="30">
        <f t="shared" si="23"/>
        <v>9.4871794871794872</v>
      </c>
      <c r="BY25" s="30">
        <f t="shared" si="24"/>
        <v>9.2063492063492056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65">
        <v>0</v>
      </c>
      <c r="CI25" s="65">
        <v>0</v>
      </c>
      <c r="CJ25" s="30">
        <v>0</v>
      </c>
      <c r="CK25" s="30">
        <v>0</v>
      </c>
      <c r="CL25" s="30">
        <f t="shared" si="25"/>
        <v>0</v>
      </c>
      <c r="CM25" s="30">
        <f t="shared" si="26"/>
        <v>0</v>
      </c>
      <c r="CN25" s="30">
        <v>0</v>
      </c>
      <c r="CO25" s="30">
        <v>0</v>
      </c>
      <c r="CP25" s="30">
        <f t="shared" si="27"/>
        <v>0</v>
      </c>
      <c r="CQ25" s="30">
        <v>0</v>
      </c>
      <c r="CR25" s="30">
        <v>0</v>
      </c>
      <c r="CS25" s="30">
        <f t="shared" si="28"/>
        <v>0</v>
      </c>
      <c r="CT25" s="30">
        <v>0</v>
      </c>
      <c r="CU25" s="30">
        <v>0</v>
      </c>
      <c r="CV25" s="30">
        <v>0</v>
      </c>
      <c r="CW25" s="30">
        <v>0</v>
      </c>
      <c r="CX25" s="57">
        <v>0</v>
      </c>
      <c r="CY25" s="57">
        <v>0</v>
      </c>
      <c r="CZ25" s="30">
        <v>0</v>
      </c>
      <c r="DA25" s="30">
        <v>0</v>
      </c>
      <c r="DB25" s="30">
        <f t="shared" si="29"/>
        <v>0</v>
      </c>
      <c r="DC25" s="30">
        <f t="shared" si="30"/>
        <v>0</v>
      </c>
      <c r="DD25" s="30">
        <v>0</v>
      </c>
      <c r="DE25" s="30">
        <v>0</v>
      </c>
      <c r="DF25" s="30">
        <f t="shared" si="31"/>
        <v>0</v>
      </c>
      <c r="DG25" s="30">
        <v>0</v>
      </c>
      <c r="DH25" s="30">
        <v>0</v>
      </c>
      <c r="DI25" s="30">
        <f t="shared" si="32"/>
        <v>0</v>
      </c>
      <c r="DJ25" s="30">
        <v>0</v>
      </c>
      <c r="DK25" s="30">
        <v>0</v>
      </c>
      <c r="DL25" s="30">
        <v>0</v>
      </c>
      <c r="DM25" s="30">
        <v>0</v>
      </c>
      <c r="DN25" s="39">
        <v>0</v>
      </c>
      <c r="DO25" s="39">
        <v>0</v>
      </c>
      <c r="DP25" s="30">
        <v>0</v>
      </c>
      <c r="DQ25" s="30">
        <v>0</v>
      </c>
      <c r="DR25" s="30">
        <f t="shared" si="33"/>
        <v>0</v>
      </c>
      <c r="DS25" s="30">
        <f t="shared" si="34"/>
        <v>0</v>
      </c>
      <c r="DT25" s="30">
        <v>0</v>
      </c>
      <c r="DU25" s="30">
        <v>0</v>
      </c>
      <c r="DV25" s="30">
        <f t="shared" si="35"/>
        <v>0</v>
      </c>
      <c r="DW25" s="30">
        <v>0</v>
      </c>
      <c r="DX25" s="30">
        <v>0</v>
      </c>
      <c r="DY25" s="30">
        <f t="shared" si="36"/>
        <v>0</v>
      </c>
      <c r="DZ25" s="30">
        <v>0</v>
      </c>
      <c r="EA25" s="30">
        <v>0</v>
      </c>
      <c r="EB25" s="30">
        <v>0</v>
      </c>
      <c r="EC25" s="30">
        <v>0</v>
      </c>
      <c r="ED25" s="30">
        <v>0</v>
      </c>
      <c r="EE25" s="30">
        <v>0</v>
      </c>
      <c r="EF25" s="30">
        <v>547</v>
      </c>
      <c r="EG25" s="30">
        <v>547</v>
      </c>
      <c r="EH25" s="30">
        <v>1142</v>
      </c>
      <c r="EI25" s="30">
        <v>1142</v>
      </c>
      <c r="EJ25" s="55">
        <f>EM25</f>
        <v>722</v>
      </c>
      <c r="EK25" s="30">
        <v>0</v>
      </c>
      <c r="EL25" s="30">
        <f t="shared" si="38"/>
        <v>0</v>
      </c>
      <c r="EM25" s="55">
        <v>722</v>
      </c>
      <c r="EN25" s="30">
        <v>0</v>
      </c>
      <c r="EO25" s="30">
        <f t="shared" si="39"/>
        <v>0</v>
      </c>
      <c r="EP25" s="30">
        <v>0</v>
      </c>
      <c r="EQ25" s="30">
        <v>0</v>
      </c>
      <c r="ER25" s="30">
        <v>0</v>
      </c>
      <c r="ES25" s="30">
        <v>0</v>
      </c>
      <c r="ET25" s="68">
        <f>EW25</f>
        <v>3697</v>
      </c>
      <c r="EU25" s="30">
        <f t="shared" si="41"/>
        <v>505</v>
      </c>
      <c r="EV25" s="30">
        <f t="shared" si="42"/>
        <v>13.659724100622125</v>
      </c>
      <c r="EW25" s="68">
        <v>3697</v>
      </c>
      <c r="EX25" s="30">
        <f t="shared" si="43"/>
        <v>505</v>
      </c>
      <c r="EY25" s="30">
        <f t="shared" si="44"/>
        <v>13.659724100622125</v>
      </c>
      <c r="EZ25" s="30">
        <v>505</v>
      </c>
      <c r="FA25" s="30">
        <v>505</v>
      </c>
      <c r="FB25" s="30">
        <v>0</v>
      </c>
      <c r="FC25" s="30">
        <v>0</v>
      </c>
      <c r="FD25" s="30">
        <v>0</v>
      </c>
      <c r="FE25" s="30">
        <v>0</v>
      </c>
      <c r="FF25" s="30">
        <f t="shared" si="45"/>
        <v>0</v>
      </c>
      <c r="FG25" s="30">
        <f t="shared" si="46"/>
        <v>0</v>
      </c>
      <c r="FH25" s="30">
        <v>0</v>
      </c>
      <c r="FI25" s="30">
        <v>0</v>
      </c>
      <c r="FJ25" s="30">
        <v>0</v>
      </c>
      <c r="FK25" s="30">
        <v>0</v>
      </c>
      <c r="FL25" s="30">
        <v>0</v>
      </c>
      <c r="FM25" s="30">
        <v>0</v>
      </c>
      <c r="FN25" s="30">
        <v>0</v>
      </c>
      <c r="FO25" s="30">
        <v>0</v>
      </c>
      <c r="FP25" s="30">
        <v>0</v>
      </c>
      <c r="FQ25" s="30">
        <v>0</v>
      </c>
      <c r="FR25" s="30">
        <v>0</v>
      </c>
      <c r="FS25" s="30">
        <v>0</v>
      </c>
      <c r="FT25" s="30">
        <v>0</v>
      </c>
      <c r="FU25" s="30">
        <v>0</v>
      </c>
      <c r="FV25" s="30">
        <v>0</v>
      </c>
      <c r="FW25" s="30">
        <v>0</v>
      </c>
      <c r="FX25" s="30">
        <v>0</v>
      </c>
      <c r="FY25" s="30">
        <v>0</v>
      </c>
      <c r="FZ25" s="30">
        <v>0</v>
      </c>
      <c r="GA25" s="30">
        <v>0</v>
      </c>
      <c r="GB25" s="30">
        <v>0</v>
      </c>
      <c r="GC25" s="30">
        <v>247</v>
      </c>
      <c r="GD25" s="30">
        <v>247</v>
      </c>
      <c r="GE25" s="30">
        <v>0</v>
      </c>
      <c r="GF25" s="30">
        <v>0</v>
      </c>
      <c r="GG25" s="30">
        <f t="shared" si="47"/>
        <v>0</v>
      </c>
      <c r="GH25" s="30">
        <f t="shared" si="48"/>
        <v>0</v>
      </c>
      <c r="GI25" s="30">
        <v>247</v>
      </c>
      <c r="GJ25" s="30">
        <v>247</v>
      </c>
      <c r="GK25" s="30">
        <v>0</v>
      </c>
      <c r="GL25" s="30">
        <v>0</v>
      </c>
      <c r="GM25" s="30">
        <f t="shared" si="49"/>
        <v>100</v>
      </c>
      <c r="GN25" s="30">
        <f t="shared" si="50"/>
        <v>100</v>
      </c>
      <c r="GO25" s="30">
        <v>51.4</v>
      </c>
      <c r="GP25" s="30">
        <v>51.4</v>
      </c>
      <c r="GQ25" s="30">
        <v>0</v>
      </c>
      <c r="GR25" s="30">
        <v>0</v>
      </c>
      <c r="GS25" s="30">
        <f t="shared" si="51"/>
        <v>0</v>
      </c>
      <c r="GT25" s="30">
        <f t="shared" si="52"/>
        <v>0</v>
      </c>
      <c r="GU25" s="30">
        <v>0</v>
      </c>
      <c r="GV25" s="30">
        <v>0</v>
      </c>
    </row>
    <row r="26" spans="1:204" s="45" customFormat="1" ht="12.75" customHeight="1" x14ac:dyDescent="0.2">
      <c r="A26" s="42" t="s">
        <v>68</v>
      </c>
      <c r="B26" s="62">
        <v>80</v>
      </c>
      <c r="C26" s="62">
        <v>0</v>
      </c>
      <c r="D26" s="30">
        <v>0</v>
      </c>
      <c r="E26" s="30">
        <v>0</v>
      </c>
      <c r="F26" s="30">
        <v>0</v>
      </c>
      <c r="G26" s="30">
        <v>0</v>
      </c>
      <c r="H26" s="39">
        <f t="shared" si="6"/>
        <v>80</v>
      </c>
      <c r="I26" s="39">
        <f t="shared" si="7"/>
        <v>0</v>
      </c>
      <c r="J26" s="30">
        <f t="shared" si="8"/>
        <v>0</v>
      </c>
      <c r="K26" s="30">
        <f t="shared" si="70"/>
        <v>0</v>
      </c>
      <c r="L26" s="30">
        <f>X26+AF26+AN26+AV26+BD26+BL26+BT26</f>
        <v>0</v>
      </c>
      <c r="M26" s="35">
        <f t="shared" si="11"/>
        <v>0</v>
      </c>
      <c r="N26" s="35">
        <f t="shared" si="12"/>
        <v>80</v>
      </c>
      <c r="O26" s="30">
        <f t="shared" si="13"/>
        <v>0</v>
      </c>
      <c r="P26" s="35">
        <v>0</v>
      </c>
      <c r="Q26" s="35">
        <f t="shared" si="15"/>
        <v>0</v>
      </c>
      <c r="R26" s="30">
        <f t="shared" si="71"/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65">
        <v>0</v>
      </c>
      <c r="CI26" s="65">
        <v>0</v>
      </c>
      <c r="CJ26" s="30">
        <v>0</v>
      </c>
      <c r="CK26" s="30">
        <v>0</v>
      </c>
      <c r="CL26" s="30">
        <f t="shared" si="25"/>
        <v>0</v>
      </c>
      <c r="CM26" s="30">
        <f t="shared" si="25"/>
        <v>0</v>
      </c>
      <c r="CN26" s="30">
        <v>0</v>
      </c>
      <c r="CO26" s="30">
        <v>0</v>
      </c>
      <c r="CP26" s="30">
        <f t="shared" si="27"/>
        <v>0</v>
      </c>
      <c r="CQ26" s="30">
        <v>0</v>
      </c>
      <c r="CR26" s="30">
        <v>0</v>
      </c>
      <c r="CS26" s="30">
        <f t="shared" si="28"/>
        <v>0</v>
      </c>
      <c r="CT26" s="30">
        <v>0</v>
      </c>
      <c r="CU26" s="30">
        <v>0</v>
      </c>
      <c r="CV26" s="30">
        <v>0</v>
      </c>
      <c r="CW26" s="30">
        <v>0</v>
      </c>
      <c r="CX26" s="57">
        <v>0</v>
      </c>
      <c r="CY26" s="57">
        <v>0</v>
      </c>
      <c r="CZ26" s="30">
        <v>0</v>
      </c>
      <c r="DA26" s="30">
        <v>0</v>
      </c>
      <c r="DB26" s="30">
        <f t="shared" si="29"/>
        <v>0</v>
      </c>
      <c r="DC26" s="30">
        <f t="shared" si="29"/>
        <v>0</v>
      </c>
      <c r="DD26" s="30">
        <v>0</v>
      </c>
      <c r="DE26" s="30">
        <v>0</v>
      </c>
      <c r="DF26" s="30">
        <f t="shared" si="31"/>
        <v>0</v>
      </c>
      <c r="DG26" s="30">
        <v>0</v>
      </c>
      <c r="DH26" s="30">
        <v>0</v>
      </c>
      <c r="DI26" s="30">
        <f t="shared" si="32"/>
        <v>0</v>
      </c>
      <c r="DJ26" s="30">
        <v>0</v>
      </c>
      <c r="DK26" s="30">
        <v>0</v>
      </c>
      <c r="DL26" s="30">
        <v>0</v>
      </c>
      <c r="DM26" s="30">
        <v>0</v>
      </c>
      <c r="DN26" s="39">
        <v>0</v>
      </c>
      <c r="DO26" s="39">
        <v>0</v>
      </c>
      <c r="DP26" s="30">
        <v>0</v>
      </c>
      <c r="DQ26" s="30">
        <v>0</v>
      </c>
      <c r="DR26" s="30">
        <f t="shared" si="33"/>
        <v>0</v>
      </c>
      <c r="DS26" s="30">
        <f t="shared" si="34"/>
        <v>0</v>
      </c>
      <c r="DT26" s="30">
        <f>DP26-DR26</f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  <c r="DZ26" s="30">
        <v>0</v>
      </c>
      <c r="EA26" s="30">
        <v>0</v>
      </c>
      <c r="EB26" s="30">
        <v>0</v>
      </c>
      <c r="EC26" s="30">
        <v>0</v>
      </c>
      <c r="ED26" s="30">
        <v>0</v>
      </c>
      <c r="EE26" s="30">
        <v>0</v>
      </c>
      <c r="EF26" s="30">
        <v>0</v>
      </c>
      <c r="EG26" s="30">
        <v>0</v>
      </c>
      <c r="EH26" s="30">
        <v>0</v>
      </c>
      <c r="EI26" s="30">
        <v>0</v>
      </c>
      <c r="EJ26" s="55">
        <f>EM26</f>
        <v>0</v>
      </c>
      <c r="EK26" s="30">
        <v>0</v>
      </c>
      <c r="EL26" s="30">
        <v>0</v>
      </c>
      <c r="EM26" s="55">
        <v>0</v>
      </c>
      <c r="EN26" s="30">
        <v>0</v>
      </c>
      <c r="EO26" s="30">
        <v>0</v>
      </c>
      <c r="EP26" s="30">
        <v>0</v>
      </c>
      <c r="EQ26" s="30">
        <v>0</v>
      </c>
      <c r="ER26" s="30">
        <v>0</v>
      </c>
      <c r="ES26" s="30">
        <v>0</v>
      </c>
      <c r="ET26" s="68">
        <f>EW26</f>
        <v>0</v>
      </c>
      <c r="EU26" s="30">
        <f t="shared" si="41"/>
        <v>0</v>
      </c>
      <c r="EV26" s="30">
        <v>0</v>
      </c>
      <c r="EW26" s="68">
        <v>0</v>
      </c>
      <c r="EX26" s="30">
        <f t="shared" si="43"/>
        <v>0</v>
      </c>
      <c r="EY26" s="30">
        <v>0</v>
      </c>
      <c r="EZ26" s="30">
        <v>0</v>
      </c>
      <c r="FA26" s="30">
        <v>0</v>
      </c>
      <c r="FB26" s="30">
        <v>0</v>
      </c>
      <c r="FC26" s="30">
        <v>0</v>
      </c>
      <c r="FD26" s="30">
        <v>0</v>
      </c>
      <c r="FE26" s="30">
        <v>0</v>
      </c>
      <c r="FF26" s="30">
        <f t="shared" si="45"/>
        <v>0</v>
      </c>
      <c r="FG26" s="30">
        <f t="shared" si="45"/>
        <v>0</v>
      </c>
      <c r="FH26" s="30">
        <v>0</v>
      </c>
      <c r="FI26" s="30">
        <v>0</v>
      </c>
      <c r="FJ26" s="30">
        <v>0</v>
      </c>
      <c r="FK26" s="30">
        <v>0</v>
      </c>
      <c r="FL26" s="30">
        <v>0</v>
      </c>
      <c r="FM26" s="30">
        <v>0</v>
      </c>
      <c r="FN26" s="30">
        <v>0</v>
      </c>
      <c r="FO26" s="30">
        <v>0</v>
      </c>
      <c r="FP26" s="30">
        <v>0</v>
      </c>
      <c r="FQ26" s="30">
        <v>0</v>
      </c>
      <c r="FR26" s="30">
        <v>0</v>
      </c>
      <c r="FS26" s="30">
        <v>0</v>
      </c>
      <c r="FT26" s="30">
        <v>0</v>
      </c>
      <c r="FU26" s="30">
        <v>0</v>
      </c>
      <c r="FV26" s="30">
        <v>0</v>
      </c>
      <c r="FW26" s="30">
        <v>0</v>
      </c>
      <c r="FX26" s="30">
        <v>0</v>
      </c>
      <c r="FY26" s="30">
        <v>0</v>
      </c>
      <c r="FZ26" s="30">
        <v>0</v>
      </c>
      <c r="GA26" s="30">
        <v>0</v>
      </c>
      <c r="GB26" s="30">
        <v>0</v>
      </c>
      <c r="GC26" s="30">
        <v>0</v>
      </c>
      <c r="GD26" s="30">
        <v>0</v>
      </c>
      <c r="GE26" s="30">
        <v>0</v>
      </c>
      <c r="GF26" s="30">
        <v>0</v>
      </c>
      <c r="GG26" s="30">
        <v>0</v>
      </c>
      <c r="GH26" s="30">
        <v>0</v>
      </c>
      <c r="GI26" s="30">
        <v>0</v>
      </c>
      <c r="GJ26" s="30">
        <v>0</v>
      </c>
      <c r="GK26" s="30">
        <v>0</v>
      </c>
      <c r="GL26" s="30">
        <v>0</v>
      </c>
      <c r="GM26" s="30">
        <v>0</v>
      </c>
      <c r="GN26" s="30">
        <v>0</v>
      </c>
      <c r="GO26" s="30">
        <v>0</v>
      </c>
      <c r="GP26" s="30">
        <v>0</v>
      </c>
      <c r="GQ26" s="30">
        <v>0</v>
      </c>
      <c r="GR26" s="30">
        <v>0</v>
      </c>
      <c r="GS26" s="30">
        <v>0</v>
      </c>
      <c r="GT26" s="30">
        <v>0</v>
      </c>
      <c r="GU26" s="30">
        <v>0</v>
      </c>
      <c r="GV26" s="30">
        <v>0</v>
      </c>
    </row>
    <row r="27" spans="1:204" s="45" customFormat="1" ht="12.75" customHeight="1" x14ac:dyDescent="0.2">
      <c r="A27" s="42" t="s">
        <v>70</v>
      </c>
      <c r="B27" s="62">
        <v>5587</v>
      </c>
      <c r="C27" s="62">
        <v>5459</v>
      </c>
      <c r="D27" s="30">
        <v>0</v>
      </c>
      <c r="E27" s="30">
        <v>0</v>
      </c>
      <c r="F27" s="30">
        <v>30</v>
      </c>
      <c r="G27" s="30">
        <v>30</v>
      </c>
      <c r="H27" s="39">
        <f t="shared" si="6"/>
        <v>5557</v>
      </c>
      <c r="I27" s="39">
        <f t="shared" si="7"/>
        <v>5429</v>
      </c>
      <c r="J27" s="30">
        <f t="shared" si="8"/>
        <v>2419</v>
      </c>
      <c r="K27" s="30">
        <f t="shared" si="70"/>
        <v>2411</v>
      </c>
      <c r="L27" s="30">
        <f t="shared" si="10"/>
        <v>2419</v>
      </c>
      <c r="M27" s="35">
        <f t="shared" si="11"/>
        <v>43.530682022674107</v>
      </c>
      <c r="N27" s="35">
        <f t="shared" si="12"/>
        <v>3138</v>
      </c>
      <c r="O27" s="30">
        <f t="shared" si="13"/>
        <v>2411</v>
      </c>
      <c r="P27" s="35">
        <f t="shared" si="14"/>
        <v>44.409651869589247</v>
      </c>
      <c r="Q27" s="35">
        <f t="shared" si="15"/>
        <v>3018</v>
      </c>
      <c r="R27" s="30">
        <f t="shared" si="71"/>
        <v>5089.5</v>
      </c>
      <c r="S27" s="30">
        <f t="shared" si="16"/>
        <v>5080.5</v>
      </c>
      <c r="T27" s="30">
        <f t="shared" si="17"/>
        <v>21.039685820587017</v>
      </c>
      <c r="U27" s="30">
        <f t="shared" si="18"/>
        <v>21.072169224388219</v>
      </c>
      <c r="V27" s="30">
        <v>262</v>
      </c>
      <c r="W27" s="30">
        <v>262</v>
      </c>
      <c r="X27" s="30">
        <v>262</v>
      </c>
      <c r="Y27" s="30">
        <v>262</v>
      </c>
      <c r="Z27" s="30">
        <v>732.1</v>
      </c>
      <c r="AA27" s="30">
        <v>732.1</v>
      </c>
      <c r="AB27" s="30">
        <f t="shared" si="19"/>
        <v>27.942748091603058</v>
      </c>
      <c r="AC27" s="30">
        <f t="shared" si="20"/>
        <v>27.942748091603058</v>
      </c>
      <c r="AD27" s="30">
        <v>734</v>
      </c>
      <c r="AE27" s="30">
        <v>734</v>
      </c>
      <c r="AF27" s="30">
        <v>734</v>
      </c>
      <c r="AG27" s="30">
        <v>734</v>
      </c>
      <c r="AH27" s="30">
        <v>1479.4</v>
      </c>
      <c r="AI27" s="30">
        <v>1479.4</v>
      </c>
      <c r="AJ27" s="30">
        <f t="shared" si="54"/>
        <v>20.155313351498641</v>
      </c>
      <c r="AK27" s="30">
        <f t="shared" si="55"/>
        <v>20.155313351498641</v>
      </c>
      <c r="AL27" s="33">
        <v>985</v>
      </c>
      <c r="AM27" s="33">
        <v>985</v>
      </c>
      <c r="AN27" s="33">
        <v>985</v>
      </c>
      <c r="AO27" s="30">
        <v>985</v>
      </c>
      <c r="AP27" s="30">
        <v>2351</v>
      </c>
      <c r="AQ27" s="30">
        <v>2351</v>
      </c>
      <c r="AR27" s="30">
        <f t="shared" si="21"/>
        <v>23.868020304568528</v>
      </c>
      <c r="AS27" s="30">
        <f t="shared" si="22"/>
        <v>23.868020304568528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380</v>
      </c>
      <c r="BC27" s="30">
        <v>380</v>
      </c>
      <c r="BD27" s="30">
        <v>380</v>
      </c>
      <c r="BE27" s="30">
        <v>380</v>
      </c>
      <c r="BF27" s="30">
        <v>438</v>
      </c>
      <c r="BG27" s="30">
        <v>438</v>
      </c>
      <c r="BH27" s="30">
        <f t="shared" ref="BH27:BH35" si="73">BF27/BD27*10</f>
        <v>11.526315789473685</v>
      </c>
      <c r="BI27" s="30">
        <f t="shared" si="72"/>
        <v>11.526315789473685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58</v>
      </c>
      <c r="BS27" s="30">
        <v>50</v>
      </c>
      <c r="BT27" s="30">
        <v>58</v>
      </c>
      <c r="BU27" s="30">
        <v>50</v>
      </c>
      <c r="BV27" s="30">
        <v>89</v>
      </c>
      <c r="BW27" s="30">
        <v>80</v>
      </c>
      <c r="BX27" s="30">
        <f t="shared" si="23"/>
        <v>15.344827586206897</v>
      </c>
      <c r="BY27" s="30">
        <f t="shared" si="24"/>
        <v>16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65">
        <v>450</v>
      </c>
      <c r="CI27" s="65">
        <v>430</v>
      </c>
      <c r="CJ27" s="30">
        <v>0</v>
      </c>
      <c r="CK27" s="30">
        <v>0</v>
      </c>
      <c r="CL27" s="30">
        <f t="shared" si="25"/>
        <v>450</v>
      </c>
      <c r="CM27" s="30">
        <f t="shared" si="26"/>
        <v>430</v>
      </c>
      <c r="CN27" s="30">
        <v>0</v>
      </c>
      <c r="CO27" s="30">
        <f t="shared" ref="CO15:CO55" si="74">CN27/CL27*100</f>
        <v>0</v>
      </c>
      <c r="CP27" s="30">
        <f t="shared" si="27"/>
        <v>450</v>
      </c>
      <c r="CQ27" s="30">
        <v>0</v>
      </c>
      <c r="CR27" s="30">
        <f t="shared" ref="CR15:CR55" si="75">CQ27/CM27*100</f>
        <v>0</v>
      </c>
      <c r="CS27" s="30">
        <f t="shared" si="28"/>
        <v>430</v>
      </c>
      <c r="CT27" s="30">
        <v>0</v>
      </c>
      <c r="CU27" s="30">
        <v>0</v>
      </c>
      <c r="CV27" s="30">
        <v>0</v>
      </c>
      <c r="CW27" s="30">
        <v>0</v>
      </c>
      <c r="CX27" s="57">
        <v>8.5</v>
      </c>
      <c r="CY27" s="57">
        <v>0</v>
      </c>
      <c r="CZ27" s="30">
        <v>0</v>
      </c>
      <c r="DA27" s="30">
        <v>0</v>
      </c>
      <c r="DB27" s="30">
        <f t="shared" si="29"/>
        <v>8.5</v>
      </c>
      <c r="DC27" s="30">
        <f t="shared" si="30"/>
        <v>0</v>
      </c>
      <c r="DD27" s="30">
        <v>0</v>
      </c>
      <c r="DE27" s="30">
        <f t="shared" si="63"/>
        <v>0</v>
      </c>
      <c r="DF27" s="30">
        <f t="shared" si="31"/>
        <v>8.5</v>
      </c>
      <c r="DG27" s="30">
        <v>0</v>
      </c>
      <c r="DH27" s="30">
        <v>0</v>
      </c>
      <c r="DI27" s="30">
        <f t="shared" si="32"/>
        <v>0</v>
      </c>
      <c r="DJ27" s="30">
        <v>0</v>
      </c>
      <c r="DK27" s="30">
        <v>0</v>
      </c>
      <c r="DL27" s="30">
        <v>0</v>
      </c>
      <c r="DM27" s="30">
        <v>0</v>
      </c>
      <c r="DN27" s="39">
        <v>0</v>
      </c>
      <c r="DO27" s="39">
        <v>0</v>
      </c>
      <c r="DP27" s="30">
        <v>0</v>
      </c>
      <c r="DQ27" s="30">
        <v>0</v>
      </c>
      <c r="DR27" s="30">
        <f t="shared" si="33"/>
        <v>0</v>
      </c>
      <c r="DS27" s="30">
        <f t="shared" si="34"/>
        <v>0</v>
      </c>
      <c r="DT27" s="30">
        <v>0</v>
      </c>
      <c r="DU27" s="30">
        <v>0</v>
      </c>
      <c r="DV27" s="30">
        <f t="shared" si="35"/>
        <v>0</v>
      </c>
      <c r="DW27" s="30">
        <v>0</v>
      </c>
      <c r="DX27" s="30">
        <v>0</v>
      </c>
      <c r="DY27" s="30">
        <f t="shared" si="36"/>
        <v>0</v>
      </c>
      <c r="DZ27" s="30">
        <v>0</v>
      </c>
      <c r="EA27" s="30">
        <v>0</v>
      </c>
      <c r="EB27" s="30">
        <v>0</v>
      </c>
      <c r="EC27" s="30">
        <v>0</v>
      </c>
      <c r="ED27" s="30">
        <v>0</v>
      </c>
      <c r="EE27" s="30">
        <v>0</v>
      </c>
      <c r="EF27" s="30">
        <v>900</v>
      </c>
      <c r="EG27" s="30">
        <v>900</v>
      </c>
      <c r="EH27" s="30">
        <v>2500</v>
      </c>
      <c r="EI27" s="30">
        <v>2500</v>
      </c>
      <c r="EJ27" s="55">
        <f t="shared" ref="EJ27:EJ41" si="76">EM27</f>
        <v>1087</v>
      </c>
      <c r="EK27" s="30">
        <v>0</v>
      </c>
      <c r="EL27" s="30">
        <f t="shared" si="38"/>
        <v>0</v>
      </c>
      <c r="EM27" s="55">
        <v>1087</v>
      </c>
      <c r="EN27" s="30">
        <v>0</v>
      </c>
      <c r="EO27" s="30">
        <f t="shared" si="39"/>
        <v>0</v>
      </c>
      <c r="EP27" s="30">
        <v>0</v>
      </c>
      <c r="EQ27" s="30">
        <v>0</v>
      </c>
      <c r="ER27" s="30">
        <v>0</v>
      </c>
      <c r="ES27" s="30">
        <v>0</v>
      </c>
      <c r="ET27" s="68">
        <f t="shared" ref="ET27:ET41" si="77">EW27</f>
        <v>7800</v>
      </c>
      <c r="EU27" s="30">
        <f t="shared" si="41"/>
        <v>1314</v>
      </c>
      <c r="EV27" s="30">
        <f t="shared" si="42"/>
        <v>16.846153846153847</v>
      </c>
      <c r="EW27" s="68">
        <v>7800</v>
      </c>
      <c r="EX27" s="30">
        <f t="shared" si="43"/>
        <v>1314</v>
      </c>
      <c r="EY27" s="30">
        <f t="shared" si="44"/>
        <v>16.846153846153847</v>
      </c>
      <c r="EZ27" s="30">
        <v>1232</v>
      </c>
      <c r="FA27" s="30">
        <v>1232</v>
      </c>
      <c r="FB27" s="30">
        <v>0</v>
      </c>
      <c r="FC27" s="30">
        <v>0</v>
      </c>
      <c r="FD27" s="30">
        <v>82</v>
      </c>
      <c r="FE27" s="30">
        <v>82</v>
      </c>
      <c r="FF27" s="30">
        <f t="shared" si="45"/>
        <v>0</v>
      </c>
      <c r="FG27" s="30">
        <f t="shared" si="46"/>
        <v>0</v>
      </c>
      <c r="FH27" s="30">
        <v>0</v>
      </c>
      <c r="FI27" s="30">
        <v>0</v>
      </c>
      <c r="FJ27" s="30">
        <v>0</v>
      </c>
      <c r="FK27" s="30">
        <v>0</v>
      </c>
      <c r="FL27" s="30">
        <v>0</v>
      </c>
      <c r="FM27" s="30">
        <v>0</v>
      </c>
      <c r="FN27" s="30">
        <v>0</v>
      </c>
      <c r="FO27" s="30">
        <v>0</v>
      </c>
      <c r="FP27" s="30">
        <v>0</v>
      </c>
      <c r="FQ27" s="30">
        <v>0</v>
      </c>
      <c r="FR27" s="30">
        <v>0</v>
      </c>
      <c r="FS27" s="30">
        <v>0</v>
      </c>
      <c r="FT27" s="30">
        <v>0</v>
      </c>
      <c r="FU27" s="30">
        <v>0</v>
      </c>
      <c r="FV27" s="30">
        <v>0</v>
      </c>
      <c r="FW27" s="30">
        <v>0</v>
      </c>
      <c r="FX27" s="30">
        <v>0</v>
      </c>
      <c r="FY27" s="30">
        <v>0</v>
      </c>
      <c r="FZ27" s="30">
        <v>0</v>
      </c>
      <c r="GA27" s="30">
        <v>0</v>
      </c>
      <c r="GB27" s="30">
        <v>0</v>
      </c>
      <c r="GC27" s="30">
        <v>856</v>
      </c>
      <c r="GD27" s="30">
        <v>856</v>
      </c>
      <c r="GE27" s="30">
        <v>498</v>
      </c>
      <c r="GF27" s="30">
        <v>498</v>
      </c>
      <c r="GG27" s="30">
        <f t="shared" si="47"/>
        <v>58.177570093457945</v>
      </c>
      <c r="GH27" s="30">
        <f t="shared" si="48"/>
        <v>58.177570093457945</v>
      </c>
      <c r="GI27" s="30">
        <v>275</v>
      </c>
      <c r="GJ27" s="30">
        <v>275</v>
      </c>
      <c r="GK27" s="30">
        <v>0</v>
      </c>
      <c r="GL27" s="30">
        <v>0</v>
      </c>
      <c r="GM27" s="30">
        <f t="shared" si="49"/>
        <v>32.126168224299064</v>
      </c>
      <c r="GN27" s="30">
        <f t="shared" si="50"/>
        <v>32.126168224299064</v>
      </c>
      <c r="GO27" s="30">
        <v>87</v>
      </c>
      <c r="GP27" s="30">
        <v>87</v>
      </c>
      <c r="GQ27" s="30">
        <v>0</v>
      </c>
      <c r="GR27" s="30">
        <v>0</v>
      </c>
      <c r="GS27" s="30">
        <f t="shared" si="51"/>
        <v>0</v>
      </c>
      <c r="GT27" s="30">
        <f t="shared" si="52"/>
        <v>0</v>
      </c>
      <c r="GU27" s="30">
        <v>144</v>
      </c>
      <c r="GV27" s="30">
        <v>144</v>
      </c>
    </row>
    <row r="28" spans="1:204" s="45" customFormat="1" ht="12.75" customHeight="1" x14ac:dyDescent="0.2">
      <c r="A28" s="42" t="s">
        <v>73</v>
      </c>
      <c r="B28" s="62">
        <v>26354</v>
      </c>
      <c r="C28" s="62">
        <v>26340</v>
      </c>
      <c r="D28" s="30">
        <v>230</v>
      </c>
      <c r="E28" s="30">
        <v>230</v>
      </c>
      <c r="F28" s="30">
        <v>1588</v>
      </c>
      <c r="G28" s="30">
        <v>1588</v>
      </c>
      <c r="H28" s="39">
        <f t="shared" si="6"/>
        <v>24536</v>
      </c>
      <c r="I28" s="39">
        <f t="shared" si="7"/>
        <v>24522</v>
      </c>
      <c r="J28" s="30">
        <f t="shared" si="8"/>
        <v>10041</v>
      </c>
      <c r="K28" s="30">
        <f t="shared" si="70"/>
        <v>10005</v>
      </c>
      <c r="L28" s="30">
        <f t="shared" si="10"/>
        <v>10041</v>
      </c>
      <c r="M28" s="35">
        <f t="shared" si="11"/>
        <v>40.923540919465275</v>
      </c>
      <c r="N28" s="35">
        <f t="shared" si="12"/>
        <v>14495</v>
      </c>
      <c r="O28" s="30">
        <f t="shared" si="13"/>
        <v>10005</v>
      </c>
      <c r="P28" s="35">
        <f t="shared" si="14"/>
        <v>40.800097871299243</v>
      </c>
      <c r="Q28" s="35">
        <f t="shared" si="15"/>
        <v>14517</v>
      </c>
      <c r="R28" s="30">
        <f t="shared" si="71"/>
        <v>20799</v>
      </c>
      <c r="S28" s="30">
        <f t="shared" si="16"/>
        <v>20789</v>
      </c>
      <c r="T28" s="30">
        <f t="shared" si="17"/>
        <v>20.714072303555426</v>
      </c>
      <c r="U28" s="30">
        <f t="shared" si="18"/>
        <v>20.778610694652674</v>
      </c>
      <c r="V28" s="30">
        <v>566</v>
      </c>
      <c r="W28" s="30">
        <v>530</v>
      </c>
      <c r="X28" s="30">
        <v>566</v>
      </c>
      <c r="Y28" s="30">
        <v>530</v>
      </c>
      <c r="Z28" s="30">
        <v>1250</v>
      </c>
      <c r="AA28" s="30">
        <v>1240</v>
      </c>
      <c r="AB28" s="30">
        <f t="shared" si="19"/>
        <v>22.084805653710248</v>
      </c>
      <c r="AC28" s="30">
        <f t="shared" si="20"/>
        <v>23.39622641509434</v>
      </c>
      <c r="AD28" s="30">
        <v>4358</v>
      </c>
      <c r="AE28" s="30">
        <v>4358</v>
      </c>
      <c r="AF28" s="30">
        <v>4358</v>
      </c>
      <c r="AG28" s="30">
        <v>4358</v>
      </c>
      <c r="AH28" s="30">
        <v>8923</v>
      </c>
      <c r="AI28" s="30">
        <v>8923</v>
      </c>
      <c r="AJ28" s="30">
        <f t="shared" si="54"/>
        <v>20.474988526847177</v>
      </c>
      <c r="AK28" s="30">
        <f t="shared" si="55"/>
        <v>20.474988526847177</v>
      </c>
      <c r="AL28" s="33">
        <v>3577</v>
      </c>
      <c r="AM28" s="33">
        <v>3577</v>
      </c>
      <c r="AN28" s="33">
        <v>3577</v>
      </c>
      <c r="AO28" s="30">
        <v>3577</v>
      </c>
      <c r="AP28" s="30">
        <v>7672</v>
      </c>
      <c r="AQ28" s="30">
        <v>7672</v>
      </c>
      <c r="AR28" s="30">
        <f t="shared" si="21"/>
        <v>21.448140900195693</v>
      </c>
      <c r="AS28" s="30">
        <f t="shared" si="22"/>
        <v>21.448140900195693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735</v>
      </c>
      <c r="BC28" s="30">
        <v>735</v>
      </c>
      <c r="BD28" s="30">
        <v>735</v>
      </c>
      <c r="BE28" s="30">
        <v>735</v>
      </c>
      <c r="BF28" s="30">
        <v>1328</v>
      </c>
      <c r="BG28" s="30">
        <v>1328</v>
      </c>
      <c r="BH28" s="30">
        <f t="shared" si="73"/>
        <v>18.068027210884352</v>
      </c>
      <c r="BI28" s="30">
        <f>BG28/BE28*10</f>
        <v>18.068027210884352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805</v>
      </c>
      <c r="BS28" s="30">
        <v>805</v>
      </c>
      <c r="BT28" s="30">
        <v>805</v>
      </c>
      <c r="BU28" s="30">
        <v>805</v>
      </c>
      <c r="BV28" s="30">
        <v>1626</v>
      </c>
      <c r="BW28" s="30">
        <v>1626</v>
      </c>
      <c r="BX28" s="30">
        <f>BV28/BT28*10</f>
        <v>20.198757763975156</v>
      </c>
      <c r="BY28" s="30">
        <f>BW28/BU28*10</f>
        <v>20.198757763975156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65">
        <v>9</v>
      </c>
      <c r="CI28" s="65">
        <v>0</v>
      </c>
      <c r="CJ28" s="30">
        <v>0</v>
      </c>
      <c r="CK28" s="30">
        <v>0</v>
      </c>
      <c r="CL28" s="30">
        <f t="shared" si="25"/>
        <v>9</v>
      </c>
      <c r="CM28" s="30">
        <f t="shared" si="26"/>
        <v>0</v>
      </c>
      <c r="CN28" s="30">
        <v>1</v>
      </c>
      <c r="CO28" s="30">
        <f t="shared" si="74"/>
        <v>11.111111111111111</v>
      </c>
      <c r="CP28" s="30">
        <f t="shared" si="27"/>
        <v>8</v>
      </c>
      <c r="CQ28" s="30">
        <v>0</v>
      </c>
      <c r="CR28" s="30">
        <v>0</v>
      </c>
      <c r="CS28" s="30">
        <f t="shared" si="28"/>
        <v>0</v>
      </c>
      <c r="CT28" s="30">
        <v>4</v>
      </c>
      <c r="CU28" s="30">
        <v>0</v>
      </c>
      <c r="CV28" s="30">
        <v>0</v>
      </c>
      <c r="CW28" s="30">
        <v>0</v>
      </c>
      <c r="CX28" s="57">
        <v>1.35</v>
      </c>
      <c r="CY28" s="57">
        <v>0</v>
      </c>
      <c r="CZ28" s="30">
        <v>0</v>
      </c>
      <c r="DA28" s="30">
        <v>0</v>
      </c>
      <c r="DB28" s="30">
        <f t="shared" si="29"/>
        <v>1.35</v>
      </c>
      <c r="DC28" s="30">
        <f t="shared" si="30"/>
        <v>0</v>
      </c>
      <c r="DD28" s="30">
        <v>0</v>
      </c>
      <c r="DE28" s="30">
        <f>DD28/DB28*100</f>
        <v>0</v>
      </c>
      <c r="DF28" s="30">
        <f t="shared" si="31"/>
        <v>1.35</v>
      </c>
      <c r="DG28" s="30">
        <v>0</v>
      </c>
      <c r="DH28" s="30">
        <v>0</v>
      </c>
      <c r="DI28" s="30">
        <f t="shared" si="32"/>
        <v>0</v>
      </c>
      <c r="DJ28" s="30">
        <v>0</v>
      </c>
      <c r="DK28" s="30">
        <v>0</v>
      </c>
      <c r="DL28" s="30">
        <v>0</v>
      </c>
      <c r="DM28" s="30">
        <v>0</v>
      </c>
      <c r="DN28" s="39">
        <v>0</v>
      </c>
      <c r="DO28" s="39">
        <v>0</v>
      </c>
      <c r="DP28" s="30">
        <v>0</v>
      </c>
      <c r="DQ28" s="30">
        <v>0</v>
      </c>
      <c r="DR28" s="30">
        <f t="shared" si="33"/>
        <v>0</v>
      </c>
      <c r="DS28" s="30">
        <f t="shared" si="34"/>
        <v>0</v>
      </c>
      <c r="DT28" s="30">
        <v>0</v>
      </c>
      <c r="DU28" s="30">
        <v>0</v>
      </c>
      <c r="DV28" s="30">
        <f t="shared" si="35"/>
        <v>0</v>
      </c>
      <c r="DW28" s="30">
        <v>0</v>
      </c>
      <c r="DX28" s="30">
        <v>0</v>
      </c>
      <c r="DY28" s="30">
        <f t="shared" si="36"/>
        <v>0</v>
      </c>
      <c r="DZ28" s="30">
        <v>0</v>
      </c>
      <c r="EA28" s="30">
        <v>0</v>
      </c>
      <c r="EB28" s="30">
        <v>0</v>
      </c>
      <c r="EC28" s="30">
        <v>0</v>
      </c>
      <c r="ED28" s="30">
        <v>0</v>
      </c>
      <c r="EE28" s="30">
        <v>0</v>
      </c>
      <c r="EF28" s="30">
        <v>0</v>
      </c>
      <c r="EG28" s="30">
        <v>0</v>
      </c>
      <c r="EH28" s="30">
        <v>0</v>
      </c>
      <c r="EI28" s="30">
        <v>0</v>
      </c>
      <c r="EJ28" s="55">
        <f t="shared" si="76"/>
        <v>5240</v>
      </c>
      <c r="EK28" s="30">
        <v>1604</v>
      </c>
      <c r="EL28" s="30">
        <f t="shared" si="38"/>
        <v>30.610687022900763</v>
      </c>
      <c r="EM28" s="55">
        <v>5240</v>
      </c>
      <c r="EN28" s="30">
        <v>1604</v>
      </c>
      <c r="EO28" s="30">
        <f t="shared" si="39"/>
        <v>30.610687022900763</v>
      </c>
      <c r="EP28" s="30">
        <v>1604</v>
      </c>
      <c r="EQ28" s="30">
        <v>1604</v>
      </c>
      <c r="ER28" s="30">
        <v>0</v>
      </c>
      <c r="ES28" s="30">
        <v>0</v>
      </c>
      <c r="ET28" s="68">
        <f t="shared" si="77"/>
        <v>3706</v>
      </c>
      <c r="EU28" s="30">
        <v>4394</v>
      </c>
      <c r="EV28" s="30">
        <f t="shared" si="42"/>
        <v>118.56449001618996</v>
      </c>
      <c r="EW28" s="68">
        <v>3706</v>
      </c>
      <c r="EX28" s="30">
        <v>4394</v>
      </c>
      <c r="EY28" s="30">
        <f t="shared" si="44"/>
        <v>118.56449001618996</v>
      </c>
      <c r="EZ28" s="30">
        <v>1132</v>
      </c>
      <c r="FA28" s="30">
        <v>1132</v>
      </c>
      <c r="FB28" s="30">
        <v>0</v>
      </c>
      <c r="FC28" s="30">
        <v>0</v>
      </c>
      <c r="FD28" s="30">
        <v>3262</v>
      </c>
      <c r="FE28" s="30">
        <v>3262</v>
      </c>
      <c r="FF28" s="30">
        <f t="shared" si="45"/>
        <v>971</v>
      </c>
      <c r="FG28" s="30">
        <f t="shared" si="46"/>
        <v>971</v>
      </c>
      <c r="FH28" s="30">
        <v>0</v>
      </c>
      <c r="FI28" s="30">
        <v>0</v>
      </c>
      <c r="FJ28" s="30">
        <v>971</v>
      </c>
      <c r="FK28" s="30">
        <v>971</v>
      </c>
      <c r="FL28" s="30">
        <v>0</v>
      </c>
      <c r="FM28" s="30">
        <v>0</v>
      </c>
      <c r="FN28" s="30">
        <v>8009</v>
      </c>
      <c r="FO28" s="30">
        <v>7980</v>
      </c>
      <c r="FP28" s="30">
        <v>0</v>
      </c>
      <c r="FQ28" s="30">
        <v>0</v>
      </c>
      <c r="FR28" s="30">
        <v>8009</v>
      </c>
      <c r="FS28" s="30">
        <v>7980</v>
      </c>
      <c r="FT28" s="30">
        <v>0</v>
      </c>
      <c r="FU28" s="30">
        <v>0</v>
      </c>
      <c r="FV28" s="30">
        <v>1058</v>
      </c>
      <c r="FW28" s="30">
        <v>0</v>
      </c>
      <c r="FX28" s="30">
        <v>0</v>
      </c>
      <c r="FY28" s="30">
        <v>0</v>
      </c>
      <c r="FZ28" s="30">
        <v>0</v>
      </c>
      <c r="GA28" s="30">
        <v>0</v>
      </c>
      <c r="GB28" s="30">
        <v>0</v>
      </c>
      <c r="GC28" s="30">
        <v>0</v>
      </c>
      <c r="GD28" s="30">
        <v>0</v>
      </c>
      <c r="GE28" s="30">
        <v>0</v>
      </c>
      <c r="GF28" s="30">
        <v>0</v>
      </c>
      <c r="GG28" s="30">
        <v>0</v>
      </c>
      <c r="GH28" s="30">
        <v>0</v>
      </c>
      <c r="GI28" s="30">
        <v>713</v>
      </c>
      <c r="GJ28" s="30">
        <v>713</v>
      </c>
      <c r="GK28" s="30">
        <v>336</v>
      </c>
      <c r="GL28" s="30">
        <v>336</v>
      </c>
      <c r="GM28" s="30">
        <v>0</v>
      </c>
      <c r="GN28" s="30">
        <v>0</v>
      </c>
      <c r="GO28" s="30">
        <v>141</v>
      </c>
      <c r="GP28" s="30">
        <v>141</v>
      </c>
      <c r="GQ28" s="30">
        <v>52</v>
      </c>
      <c r="GR28" s="30">
        <v>52</v>
      </c>
      <c r="GS28" s="30">
        <f t="shared" si="51"/>
        <v>36.87943262411347</v>
      </c>
      <c r="GT28" s="30">
        <f t="shared" si="52"/>
        <v>36.87943262411347</v>
      </c>
      <c r="GU28" s="30">
        <v>0</v>
      </c>
      <c r="GV28" s="30">
        <v>0</v>
      </c>
    </row>
    <row r="29" spans="1:204" s="45" customFormat="1" ht="12.75" customHeight="1" x14ac:dyDescent="0.2">
      <c r="A29" s="42" t="s">
        <v>76</v>
      </c>
      <c r="B29" s="62">
        <v>7017</v>
      </c>
      <c r="C29" s="62">
        <v>7017</v>
      </c>
      <c r="D29" s="30">
        <v>0</v>
      </c>
      <c r="E29" s="30">
        <v>0</v>
      </c>
      <c r="F29" s="30">
        <v>0</v>
      </c>
      <c r="G29" s="30">
        <v>0</v>
      </c>
      <c r="H29" s="39">
        <f t="shared" si="6"/>
        <v>7017</v>
      </c>
      <c r="I29" s="39">
        <f t="shared" si="7"/>
        <v>7017</v>
      </c>
      <c r="J29" s="30">
        <f t="shared" si="8"/>
        <v>2557</v>
      </c>
      <c r="K29" s="30">
        <f t="shared" si="70"/>
        <v>2557</v>
      </c>
      <c r="L29" s="30">
        <f>X29+AF29+AN29+AV29+BD29+BL29+BT29</f>
        <v>2557</v>
      </c>
      <c r="M29" s="35">
        <f t="shared" si="11"/>
        <v>36.4400741057432</v>
      </c>
      <c r="N29" s="35">
        <f t="shared" si="12"/>
        <v>4460</v>
      </c>
      <c r="O29" s="30">
        <f t="shared" si="13"/>
        <v>2557</v>
      </c>
      <c r="P29" s="35">
        <f>O29/I29*100</f>
        <v>36.4400741057432</v>
      </c>
      <c r="Q29" s="35">
        <f t="shared" si="15"/>
        <v>4460</v>
      </c>
      <c r="R29" s="30">
        <f t="shared" si="71"/>
        <v>5489</v>
      </c>
      <c r="S29" s="30">
        <f>AA29+AI29+AQ29+AY29+BG29+BO29+BW29</f>
        <v>5489</v>
      </c>
      <c r="T29" s="30">
        <f>R29/L29*10</f>
        <v>21.466562377786467</v>
      </c>
      <c r="U29" s="30">
        <f>S29/O29*10</f>
        <v>21.466562377786467</v>
      </c>
      <c r="V29" s="30">
        <v>168</v>
      </c>
      <c r="W29" s="30">
        <v>168</v>
      </c>
      <c r="X29" s="30">
        <v>168</v>
      </c>
      <c r="Y29" s="30">
        <v>168</v>
      </c>
      <c r="Z29" s="30">
        <v>339</v>
      </c>
      <c r="AA29" s="30">
        <v>339</v>
      </c>
      <c r="AB29" s="30">
        <f>Z29/X29*10</f>
        <v>20.178571428571427</v>
      </c>
      <c r="AC29" s="30">
        <f>AA29/Y29*10</f>
        <v>20.178571428571427</v>
      </c>
      <c r="AD29" s="30">
        <v>895</v>
      </c>
      <c r="AE29" s="30">
        <v>895</v>
      </c>
      <c r="AF29" s="30">
        <v>895</v>
      </c>
      <c r="AG29" s="30">
        <v>895</v>
      </c>
      <c r="AH29" s="30">
        <v>1960</v>
      </c>
      <c r="AI29" s="30">
        <v>1960</v>
      </c>
      <c r="AJ29" s="30">
        <f t="shared" si="54"/>
        <v>21.899441340782122</v>
      </c>
      <c r="AK29" s="30">
        <f t="shared" si="55"/>
        <v>21.899441340782122</v>
      </c>
      <c r="AL29" s="33">
        <v>1151</v>
      </c>
      <c r="AM29" s="33">
        <v>1151</v>
      </c>
      <c r="AN29" s="33">
        <v>1151</v>
      </c>
      <c r="AO29" s="30">
        <v>1151</v>
      </c>
      <c r="AP29" s="30">
        <v>2298</v>
      </c>
      <c r="AQ29" s="30">
        <v>2298</v>
      </c>
      <c r="AR29" s="30">
        <f t="shared" si="21"/>
        <v>19.96524761077324</v>
      </c>
      <c r="AS29" s="30">
        <f>AQ29/AO29*10</f>
        <v>19.96524761077324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163</v>
      </c>
      <c r="BC29" s="30">
        <v>163</v>
      </c>
      <c r="BD29" s="30">
        <v>163</v>
      </c>
      <c r="BE29" s="30">
        <v>163</v>
      </c>
      <c r="BF29" s="30">
        <v>458</v>
      </c>
      <c r="BG29" s="30">
        <v>458</v>
      </c>
      <c r="BH29" s="30">
        <f t="shared" si="73"/>
        <v>28.098159509202457</v>
      </c>
      <c r="BI29" s="30">
        <f>BG29/BE29*10</f>
        <v>28.098159509202457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180</v>
      </c>
      <c r="BS29" s="30">
        <v>180</v>
      </c>
      <c r="BT29" s="30">
        <v>180</v>
      </c>
      <c r="BU29" s="30">
        <v>180</v>
      </c>
      <c r="BV29" s="30">
        <v>434</v>
      </c>
      <c r="BW29" s="30">
        <v>434</v>
      </c>
      <c r="BX29" s="30">
        <f>BV29/BT29*10</f>
        <v>24.111111111111111</v>
      </c>
      <c r="BY29" s="30">
        <f>BW29/BU29*10</f>
        <v>24.111111111111111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>
        <v>0</v>
      </c>
      <c r="CF29" s="30">
        <v>0</v>
      </c>
      <c r="CG29" s="30">
        <v>0</v>
      </c>
      <c r="CH29" s="65">
        <v>48</v>
      </c>
      <c r="CI29" s="65">
        <v>48</v>
      </c>
      <c r="CJ29" s="30">
        <v>0</v>
      </c>
      <c r="CK29" s="30">
        <v>0</v>
      </c>
      <c r="CL29" s="30">
        <f t="shared" si="25"/>
        <v>48</v>
      </c>
      <c r="CM29" s="30">
        <f t="shared" si="25"/>
        <v>48</v>
      </c>
      <c r="CN29" s="30">
        <v>5</v>
      </c>
      <c r="CO29" s="30">
        <f t="shared" si="74"/>
        <v>10.416666666666668</v>
      </c>
      <c r="CP29" s="30">
        <f t="shared" si="27"/>
        <v>43</v>
      </c>
      <c r="CQ29" s="30">
        <v>5</v>
      </c>
      <c r="CR29" s="30">
        <f>CQ29/CM29*100</f>
        <v>10.416666666666668</v>
      </c>
      <c r="CS29" s="30">
        <f t="shared" si="28"/>
        <v>43</v>
      </c>
      <c r="CT29" s="30">
        <v>0</v>
      </c>
      <c r="CU29" s="30">
        <v>0</v>
      </c>
      <c r="CV29" s="30">
        <v>0</v>
      </c>
      <c r="CW29" s="30">
        <v>0</v>
      </c>
      <c r="CX29" s="57">
        <v>26</v>
      </c>
      <c r="CY29" s="57">
        <v>26</v>
      </c>
      <c r="CZ29" s="30">
        <v>0</v>
      </c>
      <c r="DA29" s="30">
        <v>0</v>
      </c>
      <c r="DB29" s="30">
        <f t="shared" si="29"/>
        <v>26</v>
      </c>
      <c r="DC29" s="30">
        <f t="shared" si="29"/>
        <v>26</v>
      </c>
      <c r="DD29" s="30">
        <v>2</v>
      </c>
      <c r="DE29" s="30">
        <v>0</v>
      </c>
      <c r="DF29" s="30">
        <f t="shared" si="31"/>
        <v>24</v>
      </c>
      <c r="DG29" s="30">
        <v>2</v>
      </c>
      <c r="DH29" s="30">
        <v>0</v>
      </c>
      <c r="DI29" s="30">
        <f t="shared" si="32"/>
        <v>24</v>
      </c>
      <c r="DJ29" s="30">
        <v>0</v>
      </c>
      <c r="DK29" s="30">
        <v>0</v>
      </c>
      <c r="DL29" s="30">
        <v>0</v>
      </c>
      <c r="DM29" s="30">
        <v>0</v>
      </c>
      <c r="DN29" s="39">
        <v>0</v>
      </c>
      <c r="DO29" s="39">
        <v>0</v>
      </c>
      <c r="DP29" s="30">
        <v>0</v>
      </c>
      <c r="DQ29" s="30">
        <v>0</v>
      </c>
      <c r="DR29" s="30">
        <f t="shared" si="33"/>
        <v>0</v>
      </c>
      <c r="DS29" s="30">
        <f t="shared" si="34"/>
        <v>0</v>
      </c>
      <c r="DT29" s="30">
        <v>0</v>
      </c>
      <c r="DU29" s="30">
        <v>0</v>
      </c>
      <c r="DV29" s="30">
        <f>DR29-DT29</f>
        <v>0</v>
      </c>
      <c r="DW29" s="30">
        <v>0</v>
      </c>
      <c r="DX29" s="30">
        <v>0</v>
      </c>
      <c r="DY29" s="30">
        <f>DS29-DW29</f>
        <v>0</v>
      </c>
      <c r="DZ29" s="30">
        <v>0</v>
      </c>
      <c r="EA29" s="30">
        <v>0</v>
      </c>
      <c r="EB29" s="30">
        <v>0</v>
      </c>
      <c r="EC29" s="30">
        <v>0</v>
      </c>
      <c r="ED29" s="30">
        <v>0</v>
      </c>
      <c r="EE29" s="30">
        <v>0</v>
      </c>
      <c r="EF29" s="30">
        <v>878</v>
      </c>
      <c r="EG29" s="30">
        <v>878</v>
      </c>
      <c r="EH29" s="30">
        <v>1497</v>
      </c>
      <c r="EI29" s="30">
        <v>1497</v>
      </c>
      <c r="EJ29" s="55">
        <f t="shared" si="76"/>
        <v>1231</v>
      </c>
      <c r="EK29" s="30">
        <v>374</v>
      </c>
      <c r="EL29" s="30">
        <f>EK29/EJ29*100</f>
        <v>30.381803411860275</v>
      </c>
      <c r="EM29" s="55">
        <v>1231</v>
      </c>
      <c r="EN29" s="30">
        <v>374</v>
      </c>
      <c r="EO29" s="30">
        <f t="shared" si="39"/>
        <v>30.381803411860275</v>
      </c>
      <c r="EP29" s="30">
        <v>374</v>
      </c>
      <c r="EQ29" s="30">
        <v>374</v>
      </c>
      <c r="ER29" s="30">
        <v>374</v>
      </c>
      <c r="ES29" s="30">
        <v>374</v>
      </c>
      <c r="ET29" s="68">
        <f t="shared" si="77"/>
        <v>6773</v>
      </c>
      <c r="EU29" s="30">
        <v>1523</v>
      </c>
      <c r="EV29" s="30">
        <f>EU29/ET29*100</f>
        <v>22.486342831832275</v>
      </c>
      <c r="EW29" s="68">
        <v>6773</v>
      </c>
      <c r="EX29" s="30">
        <v>1523</v>
      </c>
      <c r="EY29" s="30">
        <f>EX29/EW29*100</f>
        <v>22.486342831832275</v>
      </c>
      <c r="EZ29" s="30">
        <v>686</v>
      </c>
      <c r="FA29" s="30">
        <v>686</v>
      </c>
      <c r="FB29" s="30">
        <v>290</v>
      </c>
      <c r="FC29" s="30">
        <v>290</v>
      </c>
      <c r="FD29" s="30">
        <v>345</v>
      </c>
      <c r="FE29" s="30">
        <v>345</v>
      </c>
      <c r="FF29" s="30">
        <v>8</v>
      </c>
      <c r="FG29" s="30">
        <f t="shared" si="45"/>
        <v>8</v>
      </c>
      <c r="FH29" s="30">
        <v>0</v>
      </c>
      <c r="FI29" s="30">
        <v>0</v>
      </c>
      <c r="FJ29" s="30">
        <v>8</v>
      </c>
      <c r="FK29" s="30">
        <v>8</v>
      </c>
      <c r="FL29" s="30">
        <v>0</v>
      </c>
      <c r="FM29" s="30">
        <v>0</v>
      </c>
      <c r="FN29" s="30">
        <v>0</v>
      </c>
      <c r="FO29" s="30">
        <v>0</v>
      </c>
      <c r="FP29" s="30">
        <v>0</v>
      </c>
      <c r="FQ29" s="30">
        <v>0</v>
      </c>
      <c r="FR29" s="30">
        <v>0</v>
      </c>
      <c r="FS29" s="30">
        <v>0</v>
      </c>
      <c r="FT29" s="30">
        <v>0</v>
      </c>
      <c r="FU29" s="30">
        <v>0</v>
      </c>
      <c r="FV29" s="30">
        <v>0</v>
      </c>
      <c r="FW29" s="30">
        <v>0</v>
      </c>
      <c r="FX29" s="30">
        <v>0</v>
      </c>
      <c r="FY29" s="30">
        <v>0</v>
      </c>
      <c r="FZ29" s="30">
        <v>0</v>
      </c>
      <c r="GA29" s="30">
        <v>0</v>
      </c>
      <c r="GB29" s="30">
        <v>0</v>
      </c>
      <c r="GC29" s="30">
        <v>240</v>
      </c>
      <c r="GD29" s="30">
        <v>240</v>
      </c>
      <c r="GE29" s="30">
        <v>157</v>
      </c>
      <c r="GF29" s="30">
        <v>157</v>
      </c>
      <c r="GG29" s="30">
        <f>GE29/GC29*100</f>
        <v>65.416666666666671</v>
      </c>
      <c r="GH29" s="30">
        <f>GF29/GD29*100</f>
        <v>65.416666666666671</v>
      </c>
      <c r="GI29" s="30">
        <v>540</v>
      </c>
      <c r="GJ29" s="30">
        <v>540</v>
      </c>
      <c r="GK29" s="30">
        <v>157</v>
      </c>
      <c r="GL29" s="30">
        <v>157</v>
      </c>
      <c r="GM29" s="30">
        <f>GI29/GC29*100</f>
        <v>225</v>
      </c>
      <c r="GN29" s="30">
        <f>GJ29/GD29*100</f>
        <v>225</v>
      </c>
      <c r="GO29" s="30">
        <v>116</v>
      </c>
      <c r="GP29" s="30">
        <v>116</v>
      </c>
      <c r="GQ29" s="30">
        <v>27</v>
      </c>
      <c r="GR29" s="30">
        <v>27</v>
      </c>
      <c r="GS29" s="30">
        <f t="shared" si="51"/>
        <v>23.275862068965516</v>
      </c>
      <c r="GT29" s="30">
        <f>GR29/GP29*100</f>
        <v>23.275862068965516</v>
      </c>
      <c r="GU29" s="30">
        <v>41</v>
      </c>
      <c r="GV29" s="30">
        <v>41</v>
      </c>
    </row>
    <row r="30" spans="1:204" ht="12.75" customHeight="1" x14ac:dyDescent="0.2">
      <c r="A30" s="42" t="s">
        <v>77</v>
      </c>
      <c r="B30" s="62">
        <v>11235</v>
      </c>
      <c r="C30" s="62">
        <v>10832</v>
      </c>
      <c r="D30" s="30">
        <v>1183</v>
      </c>
      <c r="E30" s="30">
        <v>1183</v>
      </c>
      <c r="F30" s="30">
        <v>414</v>
      </c>
      <c r="G30" s="30">
        <v>414</v>
      </c>
      <c r="H30" s="39">
        <f t="shared" si="6"/>
        <v>9638</v>
      </c>
      <c r="I30" s="39">
        <f t="shared" si="7"/>
        <v>9235</v>
      </c>
      <c r="J30" s="30">
        <f t="shared" si="8"/>
        <v>4751</v>
      </c>
      <c r="K30" s="30">
        <f t="shared" si="70"/>
        <v>4378</v>
      </c>
      <c r="L30" s="30">
        <f t="shared" si="10"/>
        <v>4337</v>
      </c>
      <c r="M30" s="35">
        <f t="shared" si="11"/>
        <v>44.998962440340321</v>
      </c>
      <c r="N30" s="35">
        <f t="shared" si="12"/>
        <v>5301</v>
      </c>
      <c r="O30" s="30">
        <f t="shared" si="13"/>
        <v>3964</v>
      </c>
      <c r="P30" s="35">
        <f t="shared" si="14"/>
        <v>42.923659989171632</v>
      </c>
      <c r="Q30" s="35">
        <f t="shared" si="15"/>
        <v>5271</v>
      </c>
      <c r="R30" s="30">
        <f t="shared" si="71"/>
        <v>7631</v>
      </c>
      <c r="S30" s="30">
        <f t="shared" si="16"/>
        <v>6297</v>
      </c>
      <c r="T30" s="30">
        <f t="shared" si="17"/>
        <v>17.595111828452847</v>
      </c>
      <c r="U30" s="30">
        <f t="shared" si="18"/>
        <v>15.885469223007062</v>
      </c>
      <c r="V30" s="30">
        <v>997</v>
      </c>
      <c r="W30" s="30">
        <v>737</v>
      </c>
      <c r="X30" s="30">
        <v>949</v>
      </c>
      <c r="Y30" s="30">
        <v>689</v>
      </c>
      <c r="Z30" s="30">
        <v>2050</v>
      </c>
      <c r="AA30" s="30">
        <v>1100</v>
      </c>
      <c r="AB30" s="30">
        <f t="shared" si="19"/>
        <v>21.601685985247627</v>
      </c>
      <c r="AC30" s="30">
        <f t="shared" si="20"/>
        <v>15.965166908563136</v>
      </c>
      <c r="AD30" s="30">
        <v>1105</v>
      </c>
      <c r="AE30" s="30">
        <v>1105</v>
      </c>
      <c r="AF30" s="30">
        <v>1105</v>
      </c>
      <c r="AG30" s="30">
        <v>1105</v>
      </c>
      <c r="AH30" s="30">
        <v>1783</v>
      </c>
      <c r="AI30" s="30">
        <v>1783</v>
      </c>
      <c r="AJ30" s="30">
        <f t="shared" si="54"/>
        <v>16.135746606334841</v>
      </c>
      <c r="AK30" s="30">
        <f t="shared" si="55"/>
        <v>16.135746606334841</v>
      </c>
      <c r="AL30" s="33">
        <v>2088</v>
      </c>
      <c r="AM30" s="33">
        <v>1975</v>
      </c>
      <c r="AN30" s="33">
        <v>2053</v>
      </c>
      <c r="AO30" s="30">
        <v>1940</v>
      </c>
      <c r="AP30" s="30">
        <v>3392</v>
      </c>
      <c r="AQ30" s="30">
        <v>3008</v>
      </c>
      <c r="AR30" s="30">
        <f t="shared" si="21"/>
        <v>16.522162688748175</v>
      </c>
      <c r="AS30" s="30">
        <f t="shared" si="22"/>
        <v>15.505154639175258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561</v>
      </c>
      <c r="BC30" s="30">
        <v>561</v>
      </c>
      <c r="BD30" s="30">
        <v>230</v>
      </c>
      <c r="BE30" s="30">
        <v>230</v>
      </c>
      <c r="BF30" s="30">
        <v>406</v>
      </c>
      <c r="BG30" s="30">
        <v>406</v>
      </c>
      <c r="BH30" s="30">
        <f t="shared" si="73"/>
        <v>17.652173913043477</v>
      </c>
      <c r="BI30" s="30">
        <f t="shared" si="72"/>
        <v>17.652173913043477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65">
        <v>106</v>
      </c>
      <c r="CI30" s="65">
        <v>0</v>
      </c>
      <c r="CJ30" s="30">
        <v>0</v>
      </c>
      <c r="CK30" s="30">
        <v>0</v>
      </c>
      <c r="CL30" s="30">
        <f t="shared" si="25"/>
        <v>106</v>
      </c>
      <c r="CM30" s="30">
        <f t="shared" si="26"/>
        <v>0</v>
      </c>
      <c r="CN30" s="30">
        <v>0</v>
      </c>
      <c r="CO30" s="30">
        <f t="shared" si="74"/>
        <v>0</v>
      </c>
      <c r="CP30" s="30">
        <f t="shared" si="27"/>
        <v>106</v>
      </c>
      <c r="CQ30" s="30">
        <v>0</v>
      </c>
      <c r="CR30" s="30">
        <v>0</v>
      </c>
      <c r="CS30" s="30">
        <f t="shared" si="28"/>
        <v>0</v>
      </c>
      <c r="CT30" s="30">
        <v>0</v>
      </c>
      <c r="CU30" s="30">
        <v>0</v>
      </c>
      <c r="CV30" s="30">
        <v>0</v>
      </c>
      <c r="CW30" s="30">
        <v>0</v>
      </c>
      <c r="CX30" s="57">
        <v>16</v>
      </c>
      <c r="CY30" s="57">
        <v>0</v>
      </c>
      <c r="CZ30" s="30">
        <v>0</v>
      </c>
      <c r="DA30" s="30">
        <v>0</v>
      </c>
      <c r="DB30" s="30">
        <f t="shared" si="29"/>
        <v>16</v>
      </c>
      <c r="DC30" s="30">
        <f t="shared" si="30"/>
        <v>0</v>
      </c>
      <c r="DD30" s="30">
        <v>0</v>
      </c>
      <c r="DE30" s="30">
        <f t="shared" si="63"/>
        <v>0</v>
      </c>
      <c r="DF30" s="30">
        <f t="shared" si="31"/>
        <v>16</v>
      </c>
      <c r="DG30" s="30">
        <v>0</v>
      </c>
      <c r="DH30" s="30">
        <v>0</v>
      </c>
      <c r="DI30" s="30">
        <f t="shared" si="32"/>
        <v>0</v>
      </c>
      <c r="DJ30" s="30">
        <v>0</v>
      </c>
      <c r="DK30" s="30">
        <v>0</v>
      </c>
      <c r="DL30" s="30">
        <v>0</v>
      </c>
      <c r="DM30" s="30">
        <v>0</v>
      </c>
      <c r="DN30" s="39">
        <v>0</v>
      </c>
      <c r="DO30" s="39">
        <v>0</v>
      </c>
      <c r="DP30" s="30">
        <v>0</v>
      </c>
      <c r="DQ30" s="30">
        <v>0</v>
      </c>
      <c r="DR30" s="30">
        <f t="shared" si="33"/>
        <v>0</v>
      </c>
      <c r="DS30" s="30">
        <f t="shared" si="34"/>
        <v>0</v>
      </c>
      <c r="DT30" s="30">
        <v>0</v>
      </c>
      <c r="DU30" s="30">
        <v>0</v>
      </c>
      <c r="DV30" s="30">
        <f t="shared" si="35"/>
        <v>0</v>
      </c>
      <c r="DW30" s="30">
        <v>0</v>
      </c>
      <c r="DX30" s="30">
        <v>0</v>
      </c>
      <c r="DY30" s="30">
        <f t="shared" si="36"/>
        <v>0</v>
      </c>
      <c r="DZ30" s="30">
        <v>0</v>
      </c>
      <c r="EA30" s="30">
        <v>0</v>
      </c>
      <c r="EB30" s="30">
        <v>0</v>
      </c>
      <c r="EC30" s="30">
        <v>0</v>
      </c>
      <c r="ED30" s="30">
        <v>0</v>
      </c>
      <c r="EE30" s="30">
        <v>0</v>
      </c>
      <c r="EF30" s="30">
        <v>1800</v>
      </c>
      <c r="EG30" s="30">
        <v>1800</v>
      </c>
      <c r="EH30" s="30">
        <v>2968</v>
      </c>
      <c r="EI30" s="30">
        <v>2968</v>
      </c>
      <c r="EJ30" s="55">
        <f t="shared" si="76"/>
        <v>2050</v>
      </c>
      <c r="EK30" s="30">
        <v>0</v>
      </c>
      <c r="EL30" s="30">
        <f t="shared" si="38"/>
        <v>0</v>
      </c>
      <c r="EM30" s="55">
        <v>2050</v>
      </c>
      <c r="EN30" s="30">
        <v>0</v>
      </c>
      <c r="EO30" s="30">
        <f t="shared" si="39"/>
        <v>0</v>
      </c>
      <c r="EP30" s="30">
        <v>0</v>
      </c>
      <c r="EQ30" s="30">
        <v>0</v>
      </c>
      <c r="ER30" s="30">
        <v>0</v>
      </c>
      <c r="ES30" s="30">
        <v>0</v>
      </c>
      <c r="ET30" s="68">
        <f t="shared" si="77"/>
        <v>10110</v>
      </c>
      <c r="EU30" s="30">
        <f t="shared" si="41"/>
        <v>1787</v>
      </c>
      <c r="EV30" s="30">
        <f t="shared" si="42"/>
        <v>17.675568743818001</v>
      </c>
      <c r="EW30" s="68">
        <v>10110</v>
      </c>
      <c r="EX30" s="30">
        <f t="shared" si="43"/>
        <v>1787</v>
      </c>
      <c r="EY30" s="30">
        <f t="shared" si="44"/>
        <v>17.675568743818001</v>
      </c>
      <c r="EZ30" s="30">
        <v>902</v>
      </c>
      <c r="FA30" s="30">
        <v>902</v>
      </c>
      <c r="FB30" s="30">
        <v>661</v>
      </c>
      <c r="FC30" s="30">
        <v>661</v>
      </c>
      <c r="FD30" s="30">
        <v>224</v>
      </c>
      <c r="FE30" s="30">
        <v>224</v>
      </c>
      <c r="FF30" s="30">
        <f t="shared" si="45"/>
        <v>0</v>
      </c>
      <c r="FG30" s="30">
        <f t="shared" si="46"/>
        <v>0</v>
      </c>
      <c r="FH30" s="30">
        <v>0</v>
      </c>
      <c r="FI30" s="30">
        <v>0</v>
      </c>
      <c r="FJ30" s="30">
        <v>0</v>
      </c>
      <c r="FK30" s="30">
        <v>0</v>
      </c>
      <c r="FL30" s="30">
        <v>0</v>
      </c>
      <c r="FM30" s="30">
        <v>0</v>
      </c>
      <c r="FN30" s="30">
        <v>2085</v>
      </c>
      <c r="FO30" s="30">
        <v>2085</v>
      </c>
      <c r="FP30" s="30">
        <v>661</v>
      </c>
      <c r="FQ30" s="30">
        <v>661</v>
      </c>
      <c r="FR30" s="30">
        <v>1424</v>
      </c>
      <c r="FS30" s="30">
        <v>1424</v>
      </c>
      <c r="FT30" s="30">
        <v>0</v>
      </c>
      <c r="FU30" s="30">
        <v>0</v>
      </c>
      <c r="FV30" s="30">
        <v>0</v>
      </c>
      <c r="FW30" s="30">
        <v>0</v>
      </c>
      <c r="FX30" s="30">
        <v>0</v>
      </c>
      <c r="FY30" s="30">
        <v>0</v>
      </c>
      <c r="FZ30" s="30">
        <v>0</v>
      </c>
      <c r="GA30" s="30">
        <v>0</v>
      </c>
      <c r="GB30" s="30">
        <v>0</v>
      </c>
      <c r="GC30" s="30">
        <v>890</v>
      </c>
      <c r="GD30" s="30">
        <v>890</v>
      </c>
      <c r="GE30" s="30">
        <v>600</v>
      </c>
      <c r="GF30" s="30">
        <v>600</v>
      </c>
      <c r="GG30" s="30">
        <f t="shared" si="47"/>
        <v>67.415730337078656</v>
      </c>
      <c r="GH30" s="30">
        <f t="shared" si="48"/>
        <v>67.415730337078656</v>
      </c>
      <c r="GI30" s="30">
        <v>560</v>
      </c>
      <c r="GJ30" s="30">
        <v>560</v>
      </c>
      <c r="GK30" s="30">
        <v>170</v>
      </c>
      <c r="GL30" s="30">
        <v>170</v>
      </c>
      <c r="GM30" s="30">
        <f t="shared" si="49"/>
        <v>62.921348314606739</v>
      </c>
      <c r="GN30" s="30">
        <f t="shared" si="50"/>
        <v>62.921348314606739</v>
      </c>
      <c r="GO30" s="30">
        <v>41</v>
      </c>
      <c r="GP30" s="30">
        <v>41</v>
      </c>
      <c r="GQ30" s="30">
        <v>8</v>
      </c>
      <c r="GR30" s="30">
        <v>8</v>
      </c>
      <c r="GS30" s="30">
        <f t="shared" si="51"/>
        <v>19.512195121951219</v>
      </c>
      <c r="GT30" s="30">
        <f t="shared" si="52"/>
        <v>19.512195121951219</v>
      </c>
      <c r="GU30" s="30">
        <v>0</v>
      </c>
      <c r="GV30" s="30">
        <v>0</v>
      </c>
    </row>
    <row r="31" spans="1:204" s="45" customFormat="1" ht="12.75" customHeight="1" x14ac:dyDescent="0.2">
      <c r="A31" s="42" t="s">
        <v>78</v>
      </c>
      <c r="B31" s="62">
        <v>26398</v>
      </c>
      <c r="C31" s="62">
        <v>26398</v>
      </c>
      <c r="D31" s="30">
        <v>21</v>
      </c>
      <c r="E31" s="30">
        <v>21</v>
      </c>
      <c r="F31" s="30">
        <v>605</v>
      </c>
      <c r="G31" s="30">
        <v>605</v>
      </c>
      <c r="H31" s="46">
        <f t="shared" si="6"/>
        <v>25772</v>
      </c>
      <c r="I31" s="46">
        <f t="shared" si="7"/>
        <v>25772</v>
      </c>
      <c r="J31" s="30">
        <f t="shared" si="8"/>
        <v>16088</v>
      </c>
      <c r="K31" s="30">
        <f t="shared" si="70"/>
        <v>16088</v>
      </c>
      <c r="L31" s="30">
        <f t="shared" si="10"/>
        <v>16088</v>
      </c>
      <c r="M31" s="35">
        <f t="shared" si="11"/>
        <v>62.424336489213097</v>
      </c>
      <c r="N31" s="35">
        <f t="shared" si="12"/>
        <v>9684</v>
      </c>
      <c r="O31" s="30">
        <f t="shared" si="13"/>
        <v>16088</v>
      </c>
      <c r="P31" s="35">
        <f t="shared" si="14"/>
        <v>62.424336489213097</v>
      </c>
      <c r="Q31" s="35">
        <f t="shared" si="15"/>
        <v>9684</v>
      </c>
      <c r="R31" s="30">
        <f t="shared" si="71"/>
        <v>48288</v>
      </c>
      <c r="S31" s="30">
        <f t="shared" si="16"/>
        <v>48288</v>
      </c>
      <c r="T31" s="30">
        <f t="shared" si="17"/>
        <v>30.014917951268028</v>
      </c>
      <c r="U31" s="30">
        <f t="shared" si="18"/>
        <v>30.014917951268028</v>
      </c>
      <c r="V31" s="30">
        <v>2745</v>
      </c>
      <c r="W31" s="30">
        <v>2745</v>
      </c>
      <c r="X31" s="30">
        <v>2745</v>
      </c>
      <c r="Y31" s="30">
        <v>2745</v>
      </c>
      <c r="Z31" s="30">
        <v>8505</v>
      </c>
      <c r="AA31" s="30">
        <v>8505</v>
      </c>
      <c r="AB31" s="30">
        <f t="shared" si="19"/>
        <v>30.983606557377051</v>
      </c>
      <c r="AC31" s="30">
        <f t="shared" si="20"/>
        <v>30.983606557377051</v>
      </c>
      <c r="AD31" s="30">
        <v>7681</v>
      </c>
      <c r="AE31" s="30">
        <v>7681</v>
      </c>
      <c r="AF31" s="30">
        <v>7681</v>
      </c>
      <c r="AG31" s="30">
        <v>7681</v>
      </c>
      <c r="AH31" s="30">
        <v>25440</v>
      </c>
      <c r="AI31" s="30">
        <v>25440</v>
      </c>
      <c r="AJ31" s="30">
        <f t="shared" si="54"/>
        <v>33.120687410493424</v>
      </c>
      <c r="AK31" s="30">
        <f t="shared" si="55"/>
        <v>33.120687410493424</v>
      </c>
      <c r="AL31" s="33">
        <v>4774</v>
      </c>
      <c r="AM31" s="33">
        <v>4774</v>
      </c>
      <c r="AN31" s="33">
        <v>4774</v>
      </c>
      <c r="AO31" s="30">
        <v>4774</v>
      </c>
      <c r="AP31" s="30">
        <v>12079</v>
      </c>
      <c r="AQ31" s="30">
        <v>12079</v>
      </c>
      <c r="AR31" s="30">
        <f t="shared" si="21"/>
        <v>25.301633850020945</v>
      </c>
      <c r="AS31" s="30">
        <f t="shared" si="22"/>
        <v>25.301633850020945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468</v>
      </c>
      <c r="BC31" s="30">
        <v>468</v>
      </c>
      <c r="BD31" s="30">
        <v>468</v>
      </c>
      <c r="BE31" s="30">
        <v>468</v>
      </c>
      <c r="BF31" s="30">
        <v>1016</v>
      </c>
      <c r="BG31" s="30">
        <v>1016</v>
      </c>
      <c r="BH31" s="30">
        <f t="shared" si="73"/>
        <v>21.709401709401707</v>
      </c>
      <c r="BI31" s="30">
        <f t="shared" si="72"/>
        <v>21.709401709401707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420</v>
      </c>
      <c r="BS31" s="30">
        <v>420</v>
      </c>
      <c r="BT31" s="30">
        <v>420</v>
      </c>
      <c r="BU31" s="30">
        <v>420</v>
      </c>
      <c r="BV31" s="30">
        <v>1248</v>
      </c>
      <c r="BW31" s="30">
        <v>1248</v>
      </c>
      <c r="BX31" s="30">
        <f t="shared" si="23"/>
        <v>29.714285714285715</v>
      </c>
      <c r="BY31" s="30">
        <f t="shared" si="24"/>
        <v>29.714285714285715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65">
        <v>1</v>
      </c>
      <c r="CI31" s="65">
        <v>1</v>
      </c>
      <c r="CJ31" s="30">
        <v>0</v>
      </c>
      <c r="CK31" s="30">
        <v>0</v>
      </c>
      <c r="CL31" s="30">
        <f t="shared" si="25"/>
        <v>1</v>
      </c>
      <c r="CM31" s="30">
        <f t="shared" si="26"/>
        <v>1</v>
      </c>
      <c r="CN31" s="30">
        <v>0</v>
      </c>
      <c r="CO31" s="30">
        <f t="shared" si="74"/>
        <v>0</v>
      </c>
      <c r="CP31" s="30">
        <f t="shared" si="27"/>
        <v>1</v>
      </c>
      <c r="CQ31" s="30">
        <v>0</v>
      </c>
      <c r="CR31" s="30">
        <f t="shared" si="75"/>
        <v>0</v>
      </c>
      <c r="CS31" s="30">
        <f t="shared" si="28"/>
        <v>1</v>
      </c>
      <c r="CT31" s="30">
        <v>0</v>
      </c>
      <c r="CU31" s="30">
        <v>0</v>
      </c>
      <c r="CV31" s="30">
        <v>0</v>
      </c>
      <c r="CW31" s="30">
        <v>0</v>
      </c>
      <c r="CX31" s="57">
        <v>1</v>
      </c>
      <c r="CY31" s="57">
        <v>1</v>
      </c>
      <c r="CZ31" s="30">
        <v>0</v>
      </c>
      <c r="DA31" s="30">
        <v>0</v>
      </c>
      <c r="DB31" s="30">
        <f t="shared" si="29"/>
        <v>1</v>
      </c>
      <c r="DC31" s="30">
        <f t="shared" si="30"/>
        <v>1</v>
      </c>
      <c r="DD31" s="30">
        <v>0</v>
      </c>
      <c r="DE31" s="30">
        <f t="shared" si="63"/>
        <v>0</v>
      </c>
      <c r="DF31" s="30">
        <f t="shared" si="31"/>
        <v>1</v>
      </c>
      <c r="DG31" s="30">
        <v>0</v>
      </c>
      <c r="DH31" s="30">
        <f t="shared" si="64"/>
        <v>0</v>
      </c>
      <c r="DI31" s="30">
        <f t="shared" si="32"/>
        <v>1</v>
      </c>
      <c r="DJ31" s="30">
        <v>0</v>
      </c>
      <c r="DK31" s="30">
        <v>0</v>
      </c>
      <c r="DL31" s="30">
        <v>0</v>
      </c>
      <c r="DM31" s="30">
        <v>0</v>
      </c>
      <c r="DN31" s="46">
        <v>0</v>
      </c>
      <c r="DO31" s="46">
        <v>0</v>
      </c>
      <c r="DP31" s="30">
        <v>0</v>
      </c>
      <c r="DQ31" s="30">
        <v>0</v>
      </c>
      <c r="DR31" s="30">
        <f t="shared" si="33"/>
        <v>0</v>
      </c>
      <c r="DS31" s="30">
        <f t="shared" si="34"/>
        <v>0</v>
      </c>
      <c r="DT31" s="30">
        <v>0</v>
      </c>
      <c r="DU31" s="30">
        <v>0</v>
      </c>
      <c r="DV31" s="30">
        <f t="shared" si="35"/>
        <v>0</v>
      </c>
      <c r="DW31" s="30">
        <v>0</v>
      </c>
      <c r="DX31" s="30">
        <v>0</v>
      </c>
      <c r="DY31" s="30">
        <f t="shared" si="36"/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2496</v>
      </c>
      <c r="EG31" s="30">
        <v>2496</v>
      </c>
      <c r="EH31" s="30">
        <v>9894</v>
      </c>
      <c r="EI31" s="30">
        <v>9894</v>
      </c>
      <c r="EJ31" s="55">
        <f t="shared" si="76"/>
        <v>5301</v>
      </c>
      <c r="EK31" s="30">
        <v>2810</v>
      </c>
      <c r="EL31" s="30">
        <f t="shared" si="38"/>
        <v>53.00886625165063</v>
      </c>
      <c r="EM31" s="55">
        <v>5301</v>
      </c>
      <c r="EN31" s="30">
        <v>2810</v>
      </c>
      <c r="EO31" s="30">
        <f t="shared" si="39"/>
        <v>53.00886625165063</v>
      </c>
      <c r="EP31" s="30">
        <v>2810</v>
      </c>
      <c r="EQ31" s="30">
        <v>2810</v>
      </c>
      <c r="ER31" s="30">
        <v>1180</v>
      </c>
      <c r="ES31" s="30">
        <v>1180</v>
      </c>
      <c r="ET31" s="68">
        <f t="shared" si="77"/>
        <v>30437</v>
      </c>
      <c r="EU31" s="30">
        <f t="shared" si="41"/>
        <v>6087</v>
      </c>
      <c r="EV31" s="30">
        <f t="shared" si="42"/>
        <v>19.998685810033841</v>
      </c>
      <c r="EW31" s="68">
        <v>30437</v>
      </c>
      <c r="EX31" s="30">
        <f t="shared" si="43"/>
        <v>6087</v>
      </c>
      <c r="EY31" s="30">
        <f t="shared" si="44"/>
        <v>19.998685810033841</v>
      </c>
      <c r="EZ31" s="30">
        <v>1593</v>
      </c>
      <c r="FA31" s="30">
        <v>1593</v>
      </c>
      <c r="FB31" s="30">
        <v>1166</v>
      </c>
      <c r="FC31" s="30">
        <v>1166</v>
      </c>
      <c r="FD31" s="30">
        <v>3328</v>
      </c>
      <c r="FE31" s="30">
        <v>3328</v>
      </c>
      <c r="FF31" s="30">
        <f t="shared" si="45"/>
        <v>0</v>
      </c>
      <c r="FG31" s="30">
        <f t="shared" si="46"/>
        <v>0</v>
      </c>
      <c r="FH31" s="30">
        <v>0</v>
      </c>
      <c r="FI31" s="30">
        <v>0</v>
      </c>
      <c r="FJ31" s="30">
        <v>0</v>
      </c>
      <c r="FK31" s="30">
        <v>0</v>
      </c>
      <c r="FL31" s="30">
        <v>0</v>
      </c>
      <c r="FM31" s="30">
        <v>0</v>
      </c>
      <c r="FN31" s="30">
        <v>0</v>
      </c>
      <c r="FO31" s="30">
        <v>0</v>
      </c>
      <c r="FP31" s="30">
        <v>0</v>
      </c>
      <c r="FQ31" s="30">
        <v>0</v>
      </c>
      <c r="FR31" s="30">
        <v>0</v>
      </c>
      <c r="FS31" s="30">
        <v>0</v>
      </c>
      <c r="FT31" s="30">
        <v>0</v>
      </c>
      <c r="FU31" s="30">
        <v>0</v>
      </c>
      <c r="FV31" s="30">
        <v>0</v>
      </c>
      <c r="FW31" s="30">
        <v>0</v>
      </c>
      <c r="FX31" s="30">
        <v>0</v>
      </c>
      <c r="FY31" s="30">
        <v>0</v>
      </c>
      <c r="FZ31" s="30">
        <v>0</v>
      </c>
      <c r="GA31" s="30">
        <v>0</v>
      </c>
      <c r="GB31" s="30">
        <v>0</v>
      </c>
      <c r="GC31" s="30">
        <v>0</v>
      </c>
      <c r="GD31" s="30">
        <v>0</v>
      </c>
      <c r="GE31" s="30">
        <v>0</v>
      </c>
      <c r="GF31" s="30">
        <v>0</v>
      </c>
      <c r="GG31" s="30">
        <v>0</v>
      </c>
      <c r="GH31" s="30">
        <v>0</v>
      </c>
      <c r="GI31" s="30">
        <v>461</v>
      </c>
      <c r="GJ31" s="30">
        <v>461</v>
      </c>
      <c r="GK31" s="30">
        <v>0</v>
      </c>
      <c r="GL31" s="30">
        <v>0</v>
      </c>
      <c r="GM31" s="30">
        <v>0</v>
      </c>
      <c r="GN31" s="30">
        <v>0</v>
      </c>
      <c r="GO31" s="30">
        <v>170</v>
      </c>
      <c r="GP31" s="30">
        <v>170</v>
      </c>
      <c r="GQ31" s="30">
        <v>0</v>
      </c>
      <c r="GR31" s="30">
        <v>0</v>
      </c>
      <c r="GS31" s="30">
        <f t="shared" si="51"/>
        <v>0</v>
      </c>
      <c r="GT31" s="30">
        <f t="shared" si="52"/>
        <v>0</v>
      </c>
      <c r="GU31" s="30">
        <v>0</v>
      </c>
      <c r="GV31" s="30">
        <v>0</v>
      </c>
    </row>
    <row r="32" spans="1:204" s="45" customFormat="1" ht="12.75" customHeight="1" x14ac:dyDescent="0.2">
      <c r="A32" s="42" t="s">
        <v>84</v>
      </c>
      <c r="B32" s="62">
        <v>11803</v>
      </c>
      <c r="C32" s="62">
        <v>11748</v>
      </c>
      <c r="D32" s="30">
        <v>0</v>
      </c>
      <c r="E32" s="30">
        <v>0</v>
      </c>
      <c r="F32" s="30">
        <v>0</v>
      </c>
      <c r="G32" s="30">
        <v>0</v>
      </c>
      <c r="H32" s="46">
        <f t="shared" si="6"/>
        <v>11803</v>
      </c>
      <c r="I32" s="46">
        <f t="shared" si="7"/>
        <v>11748</v>
      </c>
      <c r="J32" s="30">
        <f t="shared" si="8"/>
        <v>5802</v>
      </c>
      <c r="K32" s="30">
        <f t="shared" si="70"/>
        <v>5802</v>
      </c>
      <c r="L32" s="30">
        <f t="shared" si="10"/>
        <v>5802</v>
      </c>
      <c r="M32" s="35">
        <f t="shared" si="11"/>
        <v>49.156993984580197</v>
      </c>
      <c r="N32" s="35">
        <f t="shared" si="12"/>
        <v>6001</v>
      </c>
      <c r="O32" s="30">
        <f t="shared" si="13"/>
        <v>5802</v>
      </c>
      <c r="P32" s="35">
        <f t="shared" si="14"/>
        <v>49.387129724208378</v>
      </c>
      <c r="Q32" s="35">
        <f t="shared" si="15"/>
        <v>5946</v>
      </c>
      <c r="R32" s="30">
        <f t="shared" si="71"/>
        <v>14300</v>
      </c>
      <c r="S32" s="30">
        <f t="shared" si="16"/>
        <v>14300</v>
      </c>
      <c r="T32" s="30">
        <f t="shared" si="17"/>
        <v>24.646673560841087</v>
      </c>
      <c r="U32" s="30">
        <f t="shared" si="18"/>
        <v>24.646673560841087</v>
      </c>
      <c r="V32" s="30">
        <v>277</v>
      </c>
      <c r="W32" s="30">
        <v>277</v>
      </c>
      <c r="X32" s="30">
        <v>277</v>
      </c>
      <c r="Y32" s="30">
        <v>277</v>
      </c>
      <c r="Z32" s="30">
        <v>515</v>
      </c>
      <c r="AA32" s="30">
        <v>515</v>
      </c>
      <c r="AB32" s="30">
        <f t="shared" si="19"/>
        <v>18.592057761732853</v>
      </c>
      <c r="AC32" s="30">
        <f t="shared" si="20"/>
        <v>18.592057761732853</v>
      </c>
      <c r="AD32" s="30">
        <v>3253</v>
      </c>
      <c r="AE32" s="30">
        <v>3253</v>
      </c>
      <c r="AF32" s="30">
        <v>3253</v>
      </c>
      <c r="AG32" s="30">
        <v>3253</v>
      </c>
      <c r="AH32" s="30">
        <v>8665</v>
      </c>
      <c r="AI32" s="30">
        <v>8665</v>
      </c>
      <c r="AJ32" s="30">
        <f t="shared" si="54"/>
        <v>26.6369505072241</v>
      </c>
      <c r="AK32" s="30">
        <f t="shared" si="55"/>
        <v>26.6369505072241</v>
      </c>
      <c r="AL32" s="33">
        <v>1651</v>
      </c>
      <c r="AM32" s="33">
        <v>1651</v>
      </c>
      <c r="AN32" s="33">
        <v>1651</v>
      </c>
      <c r="AO32" s="30">
        <v>1651</v>
      </c>
      <c r="AP32" s="30">
        <v>3804</v>
      </c>
      <c r="AQ32" s="30">
        <v>3804</v>
      </c>
      <c r="AR32" s="30">
        <f t="shared" si="21"/>
        <v>23.040581465778317</v>
      </c>
      <c r="AS32" s="30">
        <f t="shared" si="22"/>
        <v>23.040581465778317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621</v>
      </c>
      <c r="BS32" s="30">
        <v>621</v>
      </c>
      <c r="BT32" s="30">
        <v>621</v>
      </c>
      <c r="BU32" s="30">
        <v>621</v>
      </c>
      <c r="BV32" s="30">
        <v>1316</v>
      </c>
      <c r="BW32" s="30">
        <v>1316</v>
      </c>
      <c r="BX32" s="30">
        <f t="shared" si="23"/>
        <v>21.191626409017715</v>
      </c>
      <c r="BY32" s="30">
        <f t="shared" si="24"/>
        <v>21.191626409017715</v>
      </c>
      <c r="BZ32" s="30">
        <v>0</v>
      </c>
      <c r="CA32" s="30">
        <v>0</v>
      </c>
      <c r="CB32" s="30">
        <v>0</v>
      </c>
      <c r="CC32" s="30">
        <v>0</v>
      </c>
      <c r="CD32" s="30">
        <v>0</v>
      </c>
      <c r="CE32" s="30">
        <v>0</v>
      </c>
      <c r="CF32" s="30">
        <v>0</v>
      </c>
      <c r="CG32" s="30">
        <v>0</v>
      </c>
      <c r="CH32" s="65">
        <v>31</v>
      </c>
      <c r="CI32" s="65">
        <v>0</v>
      </c>
      <c r="CJ32" s="30">
        <v>0</v>
      </c>
      <c r="CK32" s="30">
        <v>0</v>
      </c>
      <c r="CL32" s="30">
        <f t="shared" si="25"/>
        <v>31</v>
      </c>
      <c r="CM32" s="30">
        <f t="shared" si="26"/>
        <v>0</v>
      </c>
      <c r="CN32" s="30">
        <v>0</v>
      </c>
      <c r="CO32" s="30">
        <f t="shared" si="74"/>
        <v>0</v>
      </c>
      <c r="CP32" s="30">
        <f t="shared" si="27"/>
        <v>31</v>
      </c>
      <c r="CQ32" s="30">
        <v>0</v>
      </c>
      <c r="CR32" s="30">
        <v>0</v>
      </c>
      <c r="CS32" s="30">
        <f t="shared" si="28"/>
        <v>0</v>
      </c>
      <c r="CT32" s="30">
        <v>0</v>
      </c>
      <c r="CU32" s="30">
        <v>0</v>
      </c>
      <c r="CV32" s="30">
        <v>0</v>
      </c>
      <c r="CW32" s="30">
        <v>0</v>
      </c>
      <c r="CX32" s="57">
        <v>0</v>
      </c>
      <c r="CY32" s="57">
        <v>0</v>
      </c>
      <c r="CZ32" s="30">
        <v>0</v>
      </c>
      <c r="DA32" s="30">
        <v>0</v>
      </c>
      <c r="DB32" s="30">
        <f t="shared" si="29"/>
        <v>0</v>
      </c>
      <c r="DC32" s="30">
        <f t="shared" si="30"/>
        <v>0</v>
      </c>
      <c r="DD32" s="30">
        <v>0</v>
      </c>
      <c r="DE32" s="30">
        <v>0</v>
      </c>
      <c r="DF32" s="30">
        <f t="shared" si="31"/>
        <v>0</v>
      </c>
      <c r="DG32" s="30">
        <v>0</v>
      </c>
      <c r="DH32" s="30">
        <v>0</v>
      </c>
      <c r="DI32" s="30">
        <f t="shared" si="32"/>
        <v>0</v>
      </c>
      <c r="DJ32" s="30">
        <v>0</v>
      </c>
      <c r="DK32" s="30">
        <v>0</v>
      </c>
      <c r="DL32" s="30">
        <v>0</v>
      </c>
      <c r="DM32" s="30">
        <v>0</v>
      </c>
      <c r="DN32" s="46">
        <v>0</v>
      </c>
      <c r="DO32" s="46">
        <v>0</v>
      </c>
      <c r="DP32" s="30">
        <v>0</v>
      </c>
      <c r="DQ32" s="30">
        <v>0</v>
      </c>
      <c r="DR32" s="30">
        <f t="shared" si="33"/>
        <v>0</v>
      </c>
      <c r="DS32" s="30">
        <f t="shared" si="34"/>
        <v>0</v>
      </c>
      <c r="DT32" s="30">
        <v>0</v>
      </c>
      <c r="DU32" s="30">
        <v>0</v>
      </c>
      <c r="DV32" s="30">
        <f t="shared" si="35"/>
        <v>0</v>
      </c>
      <c r="DW32" s="30">
        <v>0</v>
      </c>
      <c r="DX32" s="30">
        <v>0</v>
      </c>
      <c r="DY32" s="30">
        <f t="shared" si="36"/>
        <v>0</v>
      </c>
      <c r="DZ32" s="30">
        <v>0</v>
      </c>
      <c r="EA32" s="30">
        <v>0</v>
      </c>
      <c r="EB32" s="30">
        <v>0</v>
      </c>
      <c r="EC32" s="30">
        <v>0</v>
      </c>
      <c r="ED32" s="30">
        <v>0</v>
      </c>
      <c r="EE32" s="30">
        <v>0</v>
      </c>
      <c r="EF32" s="30">
        <v>3260</v>
      </c>
      <c r="EG32" s="30">
        <v>3260</v>
      </c>
      <c r="EH32" s="30">
        <v>7815</v>
      </c>
      <c r="EI32" s="30">
        <v>7815</v>
      </c>
      <c r="EJ32" s="55">
        <f t="shared" si="76"/>
        <v>2630</v>
      </c>
      <c r="EK32" s="30">
        <v>1326</v>
      </c>
      <c r="EL32" s="30">
        <f t="shared" si="38"/>
        <v>50.418250950570339</v>
      </c>
      <c r="EM32" s="55">
        <v>2630</v>
      </c>
      <c r="EN32" s="30">
        <v>1326</v>
      </c>
      <c r="EO32" s="30">
        <f t="shared" si="39"/>
        <v>50.418250950570339</v>
      </c>
      <c r="EP32" s="30">
        <v>1326</v>
      </c>
      <c r="EQ32" s="30">
        <v>1326</v>
      </c>
      <c r="ER32" s="30">
        <v>1326</v>
      </c>
      <c r="ES32" s="30">
        <v>1326</v>
      </c>
      <c r="ET32" s="68">
        <f t="shared" si="77"/>
        <v>12865</v>
      </c>
      <c r="EU32" s="30">
        <f t="shared" si="41"/>
        <v>1345</v>
      </c>
      <c r="EV32" s="30">
        <f t="shared" si="42"/>
        <v>10.454722114263506</v>
      </c>
      <c r="EW32" s="68">
        <v>12865</v>
      </c>
      <c r="EX32" s="30">
        <f t="shared" si="43"/>
        <v>1345</v>
      </c>
      <c r="EY32" s="30">
        <f t="shared" si="44"/>
        <v>10.454722114263506</v>
      </c>
      <c r="EZ32" s="30">
        <v>694</v>
      </c>
      <c r="FA32" s="30">
        <v>694</v>
      </c>
      <c r="FB32" s="30">
        <v>0</v>
      </c>
      <c r="FC32" s="30">
        <v>0</v>
      </c>
      <c r="FD32" s="30">
        <v>651</v>
      </c>
      <c r="FE32" s="30">
        <v>651</v>
      </c>
      <c r="FF32" s="30">
        <f t="shared" si="45"/>
        <v>0</v>
      </c>
      <c r="FG32" s="30">
        <f t="shared" si="46"/>
        <v>0</v>
      </c>
      <c r="FH32" s="30">
        <v>0</v>
      </c>
      <c r="FI32" s="30">
        <v>0</v>
      </c>
      <c r="FJ32" s="30">
        <v>0</v>
      </c>
      <c r="FK32" s="30">
        <v>0</v>
      </c>
      <c r="FL32" s="30">
        <v>0</v>
      </c>
      <c r="FM32" s="30">
        <v>0</v>
      </c>
      <c r="FN32" s="30">
        <v>0</v>
      </c>
      <c r="FO32" s="30">
        <v>0</v>
      </c>
      <c r="FP32" s="30">
        <v>0</v>
      </c>
      <c r="FQ32" s="30">
        <v>0</v>
      </c>
      <c r="FR32" s="30">
        <v>0</v>
      </c>
      <c r="FS32" s="30">
        <v>0</v>
      </c>
      <c r="FT32" s="30">
        <v>0</v>
      </c>
      <c r="FU32" s="30">
        <v>0</v>
      </c>
      <c r="FV32" s="30">
        <v>0</v>
      </c>
      <c r="FW32" s="30">
        <v>0</v>
      </c>
      <c r="FX32" s="30">
        <v>0</v>
      </c>
      <c r="FY32" s="30">
        <v>0</v>
      </c>
      <c r="FZ32" s="30">
        <v>0</v>
      </c>
      <c r="GA32" s="30">
        <v>0</v>
      </c>
      <c r="GB32" s="30">
        <v>0</v>
      </c>
      <c r="GC32" s="30">
        <v>0</v>
      </c>
      <c r="GD32" s="30">
        <v>0</v>
      </c>
      <c r="GE32" s="30">
        <v>0</v>
      </c>
      <c r="GF32" s="30">
        <v>0</v>
      </c>
      <c r="GG32" s="30">
        <v>0</v>
      </c>
      <c r="GH32" s="30">
        <v>0</v>
      </c>
      <c r="GI32" s="30">
        <v>362</v>
      </c>
      <c r="GJ32" s="30">
        <v>362</v>
      </c>
      <c r="GK32" s="30">
        <v>53</v>
      </c>
      <c r="GL32" s="30">
        <v>53</v>
      </c>
      <c r="GM32" s="30">
        <v>0</v>
      </c>
      <c r="GN32" s="30">
        <v>0</v>
      </c>
      <c r="GO32" s="30">
        <v>73</v>
      </c>
      <c r="GP32" s="30">
        <v>73</v>
      </c>
      <c r="GQ32" s="30">
        <v>18</v>
      </c>
      <c r="GR32" s="30">
        <v>18</v>
      </c>
      <c r="GS32" s="30">
        <f t="shared" si="51"/>
        <v>24.657534246575342</v>
      </c>
      <c r="GT32" s="30">
        <f t="shared" si="52"/>
        <v>24.657534246575342</v>
      </c>
      <c r="GU32" s="30">
        <v>0</v>
      </c>
      <c r="GV32" s="30">
        <v>0</v>
      </c>
    </row>
    <row r="33" spans="1:210" ht="12.75" customHeight="1" x14ac:dyDescent="0.2">
      <c r="A33" s="42" t="s">
        <v>85</v>
      </c>
      <c r="B33" s="62">
        <v>7787</v>
      </c>
      <c r="C33" s="62">
        <v>7687</v>
      </c>
      <c r="D33" s="30">
        <v>0</v>
      </c>
      <c r="E33" s="30">
        <v>0</v>
      </c>
      <c r="F33" s="30">
        <v>0</v>
      </c>
      <c r="G33" s="30">
        <v>0</v>
      </c>
      <c r="H33" s="39">
        <f t="shared" si="6"/>
        <v>7787</v>
      </c>
      <c r="I33" s="39">
        <f t="shared" si="7"/>
        <v>7687</v>
      </c>
      <c r="J33" s="30">
        <f t="shared" si="8"/>
        <v>3067</v>
      </c>
      <c r="K33" s="30">
        <f t="shared" si="70"/>
        <v>3067</v>
      </c>
      <c r="L33" s="30">
        <f t="shared" si="10"/>
        <v>3067</v>
      </c>
      <c r="M33" s="35">
        <f t="shared" si="11"/>
        <v>39.386156414537048</v>
      </c>
      <c r="N33" s="35">
        <f t="shared" si="12"/>
        <v>4720</v>
      </c>
      <c r="O33" s="30">
        <f t="shared" si="13"/>
        <v>3067</v>
      </c>
      <c r="P33" s="35">
        <f t="shared" si="14"/>
        <v>39.898529985690132</v>
      </c>
      <c r="Q33" s="35">
        <f t="shared" si="15"/>
        <v>4620</v>
      </c>
      <c r="R33" s="30">
        <f t="shared" si="71"/>
        <v>5721.5</v>
      </c>
      <c r="S33" s="30">
        <f t="shared" si="16"/>
        <v>5721.5</v>
      </c>
      <c r="T33" s="30">
        <f t="shared" si="17"/>
        <v>18.655037495924354</v>
      </c>
      <c r="U33" s="30">
        <f t="shared" si="18"/>
        <v>18.655037495924354</v>
      </c>
      <c r="V33" s="30">
        <v>517</v>
      </c>
      <c r="W33" s="30">
        <v>517</v>
      </c>
      <c r="X33" s="30">
        <v>517</v>
      </c>
      <c r="Y33" s="30">
        <v>517</v>
      </c>
      <c r="Z33" s="30">
        <v>771.4</v>
      </c>
      <c r="AA33" s="30">
        <v>771.4</v>
      </c>
      <c r="AB33" s="30">
        <f t="shared" si="19"/>
        <v>14.920696324951644</v>
      </c>
      <c r="AC33" s="30">
        <f t="shared" si="20"/>
        <v>14.920696324951644</v>
      </c>
      <c r="AD33" s="30">
        <v>782</v>
      </c>
      <c r="AE33" s="30">
        <v>782</v>
      </c>
      <c r="AF33" s="30">
        <v>782</v>
      </c>
      <c r="AG33" s="30">
        <v>782</v>
      </c>
      <c r="AH33" s="30">
        <v>1674.1</v>
      </c>
      <c r="AI33" s="30">
        <v>1674.1</v>
      </c>
      <c r="AJ33" s="30">
        <f t="shared" si="54"/>
        <v>21.407928388746804</v>
      </c>
      <c r="AK33" s="30">
        <f t="shared" si="55"/>
        <v>21.407928388746804</v>
      </c>
      <c r="AL33" s="33">
        <v>1638</v>
      </c>
      <c r="AM33" s="33">
        <v>1638</v>
      </c>
      <c r="AN33" s="33">
        <v>1638</v>
      </c>
      <c r="AO33" s="30">
        <v>1638</v>
      </c>
      <c r="AP33" s="30">
        <v>3077</v>
      </c>
      <c r="AQ33" s="30">
        <v>3077</v>
      </c>
      <c r="AR33" s="30">
        <f t="shared" si="21"/>
        <v>18.785103785103786</v>
      </c>
      <c r="AS33" s="30">
        <f t="shared" si="22"/>
        <v>18.785103785103786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100</v>
      </c>
      <c r="BC33" s="30">
        <v>100</v>
      </c>
      <c r="BD33" s="30">
        <v>100</v>
      </c>
      <c r="BE33" s="30">
        <v>100</v>
      </c>
      <c r="BF33" s="30">
        <v>125</v>
      </c>
      <c r="BG33" s="30">
        <v>125</v>
      </c>
      <c r="BH33" s="30">
        <f t="shared" si="73"/>
        <v>12.5</v>
      </c>
      <c r="BI33" s="30">
        <f t="shared" si="72"/>
        <v>12.5</v>
      </c>
      <c r="BJ33" s="30">
        <v>0</v>
      </c>
      <c r="BK33" s="30">
        <v>0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30</v>
      </c>
      <c r="BS33" s="30">
        <v>30</v>
      </c>
      <c r="BT33" s="30">
        <v>30</v>
      </c>
      <c r="BU33" s="30">
        <v>30</v>
      </c>
      <c r="BV33" s="30">
        <v>74</v>
      </c>
      <c r="BW33" s="30">
        <v>74</v>
      </c>
      <c r="BX33" s="30">
        <f t="shared" si="23"/>
        <v>24.666666666666668</v>
      </c>
      <c r="BY33" s="30">
        <f t="shared" si="24"/>
        <v>24.666666666666668</v>
      </c>
      <c r="BZ33" s="30">
        <v>0</v>
      </c>
      <c r="CA33" s="30">
        <v>0</v>
      </c>
      <c r="CB33" s="30">
        <v>0</v>
      </c>
      <c r="CC33" s="30">
        <v>0</v>
      </c>
      <c r="CD33" s="30">
        <v>0</v>
      </c>
      <c r="CE33" s="30">
        <v>0</v>
      </c>
      <c r="CF33" s="30">
        <v>0</v>
      </c>
      <c r="CG33" s="30">
        <v>0</v>
      </c>
      <c r="CH33" s="65">
        <v>0</v>
      </c>
      <c r="CI33" s="65">
        <v>0</v>
      </c>
      <c r="CJ33" s="30">
        <v>0</v>
      </c>
      <c r="CK33" s="30">
        <v>0</v>
      </c>
      <c r="CL33" s="30">
        <f t="shared" si="25"/>
        <v>0</v>
      </c>
      <c r="CM33" s="30">
        <f t="shared" si="26"/>
        <v>0</v>
      </c>
      <c r="CN33" s="30">
        <v>0</v>
      </c>
      <c r="CO33" s="30">
        <v>0</v>
      </c>
      <c r="CP33" s="30">
        <f t="shared" si="27"/>
        <v>0</v>
      </c>
      <c r="CQ33" s="30">
        <v>0</v>
      </c>
      <c r="CR33" s="30">
        <v>0</v>
      </c>
      <c r="CS33" s="30">
        <f t="shared" si="28"/>
        <v>0</v>
      </c>
      <c r="CT33" s="30">
        <v>0</v>
      </c>
      <c r="CU33" s="30">
        <v>0</v>
      </c>
      <c r="CV33" s="30">
        <v>0</v>
      </c>
      <c r="CW33" s="30">
        <v>0</v>
      </c>
      <c r="CX33" s="57">
        <v>0</v>
      </c>
      <c r="CY33" s="57">
        <v>0</v>
      </c>
      <c r="CZ33" s="30">
        <v>0</v>
      </c>
      <c r="DA33" s="30">
        <v>0</v>
      </c>
      <c r="DB33" s="30">
        <f t="shared" si="29"/>
        <v>0</v>
      </c>
      <c r="DC33" s="30">
        <f t="shared" si="30"/>
        <v>0</v>
      </c>
      <c r="DD33" s="30">
        <v>0</v>
      </c>
      <c r="DE33" s="30">
        <v>0</v>
      </c>
      <c r="DF33" s="30">
        <f t="shared" si="31"/>
        <v>0</v>
      </c>
      <c r="DG33" s="30">
        <v>0</v>
      </c>
      <c r="DH33" s="30">
        <v>0</v>
      </c>
      <c r="DI33" s="30">
        <f t="shared" si="32"/>
        <v>0</v>
      </c>
      <c r="DJ33" s="30">
        <v>0</v>
      </c>
      <c r="DK33" s="30">
        <v>0</v>
      </c>
      <c r="DL33" s="30">
        <v>0</v>
      </c>
      <c r="DM33" s="30">
        <v>0</v>
      </c>
      <c r="DN33" s="39">
        <v>0</v>
      </c>
      <c r="DO33" s="39">
        <v>0</v>
      </c>
      <c r="DP33" s="30">
        <v>0</v>
      </c>
      <c r="DQ33" s="30">
        <v>0</v>
      </c>
      <c r="DR33" s="30">
        <f t="shared" si="33"/>
        <v>0</v>
      </c>
      <c r="DS33" s="30">
        <f t="shared" si="34"/>
        <v>0</v>
      </c>
      <c r="DT33" s="30">
        <v>0</v>
      </c>
      <c r="DU33" s="30">
        <v>0</v>
      </c>
      <c r="DV33" s="30">
        <f t="shared" si="35"/>
        <v>0</v>
      </c>
      <c r="DW33" s="30">
        <v>0</v>
      </c>
      <c r="DX33" s="30">
        <v>0</v>
      </c>
      <c r="DY33" s="30">
        <f t="shared" si="36"/>
        <v>0</v>
      </c>
      <c r="DZ33" s="30">
        <v>0</v>
      </c>
      <c r="EA33" s="30">
        <v>0</v>
      </c>
      <c r="EB33" s="30">
        <v>0</v>
      </c>
      <c r="EC33" s="30">
        <v>0</v>
      </c>
      <c r="ED33" s="30">
        <v>0</v>
      </c>
      <c r="EE33" s="30">
        <v>0</v>
      </c>
      <c r="EF33" s="30">
        <v>505</v>
      </c>
      <c r="EG33" s="30">
        <v>505</v>
      </c>
      <c r="EH33" s="30">
        <v>1127</v>
      </c>
      <c r="EI33" s="30">
        <v>1127</v>
      </c>
      <c r="EJ33" s="55">
        <f t="shared" si="76"/>
        <v>1828</v>
      </c>
      <c r="EK33" s="30">
        <v>446</v>
      </c>
      <c r="EL33" s="30">
        <f t="shared" si="38"/>
        <v>24.398249452954047</v>
      </c>
      <c r="EM33" s="55">
        <v>1828</v>
      </c>
      <c r="EN33" s="30">
        <v>446</v>
      </c>
      <c r="EO33" s="30">
        <f t="shared" si="39"/>
        <v>24.398249452954047</v>
      </c>
      <c r="EP33" s="30">
        <v>446</v>
      </c>
      <c r="EQ33" s="30">
        <v>446</v>
      </c>
      <c r="ER33" s="30">
        <v>446</v>
      </c>
      <c r="ES33" s="30">
        <v>446</v>
      </c>
      <c r="ET33" s="68">
        <f t="shared" si="77"/>
        <v>7077</v>
      </c>
      <c r="EU33" s="30">
        <f t="shared" si="41"/>
        <v>746</v>
      </c>
      <c r="EV33" s="30">
        <f t="shared" si="42"/>
        <v>10.541189769676416</v>
      </c>
      <c r="EW33" s="68">
        <v>7077</v>
      </c>
      <c r="EX33" s="30">
        <f t="shared" si="43"/>
        <v>746</v>
      </c>
      <c r="EY33" s="30">
        <f t="shared" si="44"/>
        <v>10.541189769676416</v>
      </c>
      <c r="EZ33" s="30">
        <v>746</v>
      </c>
      <c r="FA33" s="30">
        <v>746</v>
      </c>
      <c r="FB33" s="30">
        <v>0</v>
      </c>
      <c r="FC33" s="30">
        <v>0</v>
      </c>
      <c r="FD33" s="30">
        <v>0</v>
      </c>
      <c r="FE33" s="30">
        <v>0</v>
      </c>
      <c r="FF33" s="30">
        <f t="shared" si="45"/>
        <v>0</v>
      </c>
      <c r="FG33" s="30">
        <f t="shared" si="46"/>
        <v>0</v>
      </c>
      <c r="FH33" s="30">
        <v>0</v>
      </c>
      <c r="FI33" s="30">
        <v>0</v>
      </c>
      <c r="FJ33" s="30">
        <v>0</v>
      </c>
      <c r="FK33" s="30">
        <v>0</v>
      </c>
      <c r="FL33" s="30">
        <v>0</v>
      </c>
      <c r="FM33" s="30">
        <v>0</v>
      </c>
      <c r="FN33" s="30">
        <v>0</v>
      </c>
      <c r="FO33" s="30">
        <v>0</v>
      </c>
      <c r="FP33" s="30">
        <v>0</v>
      </c>
      <c r="FQ33" s="30">
        <v>0</v>
      </c>
      <c r="FR33" s="30">
        <v>0</v>
      </c>
      <c r="FS33" s="30">
        <v>0</v>
      </c>
      <c r="FT33" s="30">
        <v>0</v>
      </c>
      <c r="FU33" s="30">
        <v>0</v>
      </c>
      <c r="FV33" s="30">
        <v>0</v>
      </c>
      <c r="FW33" s="30">
        <v>0</v>
      </c>
      <c r="FX33" s="30">
        <v>0</v>
      </c>
      <c r="FY33" s="30">
        <v>0</v>
      </c>
      <c r="FZ33" s="30">
        <v>0</v>
      </c>
      <c r="GA33" s="30">
        <v>0</v>
      </c>
      <c r="GB33" s="30">
        <v>0</v>
      </c>
      <c r="GC33" s="30">
        <v>0</v>
      </c>
      <c r="GD33" s="30">
        <v>0</v>
      </c>
      <c r="GE33" s="30">
        <v>0</v>
      </c>
      <c r="GF33" s="30">
        <v>0</v>
      </c>
      <c r="GG33" s="30">
        <v>0</v>
      </c>
      <c r="GH33" s="30">
        <v>0</v>
      </c>
      <c r="GI33" s="30">
        <v>137</v>
      </c>
      <c r="GJ33" s="30">
        <v>137</v>
      </c>
      <c r="GK33" s="30">
        <v>0</v>
      </c>
      <c r="GL33" s="30">
        <v>0</v>
      </c>
      <c r="GM33" s="30">
        <v>0</v>
      </c>
      <c r="GN33" s="30">
        <v>0</v>
      </c>
      <c r="GO33" s="30">
        <v>20.3</v>
      </c>
      <c r="GP33" s="30">
        <v>20.3</v>
      </c>
      <c r="GQ33" s="30">
        <v>9.1999999999999993</v>
      </c>
      <c r="GR33" s="30">
        <v>9.1999999999999993</v>
      </c>
      <c r="GS33" s="30">
        <f t="shared" si="51"/>
        <v>45.320197044334968</v>
      </c>
      <c r="GT33" s="30">
        <f t="shared" si="52"/>
        <v>45.320197044334968</v>
      </c>
      <c r="GU33" s="30">
        <v>0</v>
      </c>
      <c r="GV33" s="30">
        <v>0</v>
      </c>
    </row>
    <row r="34" spans="1:210" ht="12.75" customHeight="1" x14ac:dyDescent="0.2">
      <c r="A34" s="42" t="s">
        <v>88</v>
      </c>
      <c r="B34" s="62">
        <v>8775</v>
      </c>
      <c r="C34" s="62">
        <v>8775</v>
      </c>
      <c r="D34" s="30">
        <v>0</v>
      </c>
      <c r="E34" s="30">
        <v>0</v>
      </c>
      <c r="F34" s="30">
        <v>0</v>
      </c>
      <c r="G34" s="30">
        <v>0</v>
      </c>
      <c r="H34" s="39">
        <f t="shared" si="6"/>
        <v>8775</v>
      </c>
      <c r="I34" s="39">
        <f t="shared" si="7"/>
        <v>8775</v>
      </c>
      <c r="J34" s="30">
        <f t="shared" si="8"/>
        <v>4325</v>
      </c>
      <c r="K34" s="30">
        <f t="shared" si="70"/>
        <v>4325</v>
      </c>
      <c r="L34" s="30">
        <f t="shared" si="10"/>
        <v>4325</v>
      </c>
      <c r="M34" s="35">
        <f t="shared" si="11"/>
        <v>49.287749287749286</v>
      </c>
      <c r="N34" s="35">
        <f t="shared" si="12"/>
        <v>4450</v>
      </c>
      <c r="O34" s="30">
        <f t="shared" si="13"/>
        <v>4325</v>
      </c>
      <c r="P34" s="35">
        <f t="shared" si="14"/>
        <v>49.287749287749286</v>
      </c>
      <c r="Q34" s="35">
        <f t="shared" si="15"/>
        <v>4450</v>
      </c>
      <c r="R34" s="30">
        <f t="shared" si="71"/>
        <v>8251.2000000000007</v>
      </c>
      <c r="S34" s="30">
        <f t="shared" si="16"/>
        <v>8251.2000000000007</v>
      </c>
      <c r="T34" s="30">
        <f t="shared" si="17"/>
        <v>19.077919075144511</v>
      </c>
      <c r="U34" s="30">
        <f t="shared" si="18"/>
        <v>19.077919075144511</v>
      </c>
      <c r="V34" s="30">
        <v>233</v>
      </c>
      <c r="W34" s="30">
        <v>233</v>
      </c>
      <c r="X34" s="30">
        <v>233</v>
      </c>
      <c r="Y34" s="30">
        <v>233</v>
      </c>
      <c r="Z34" s="30">
        <v>470</v>
      </c>
      <c r="AA34" s="30">
        <v>470</v>
      </c>
      <c r="AB34" s="30">
        <f t="shared" si="19"/>
        <v>20.171673819742487</v>
      </c>
      <c r="AC34" s="30">
        <f t="shared" si="20"/>
        <v>20.171673819742487</v>
      </c>
      <c r="AD34" s="30">
        <v>1922</v>
      </c>
      <c r="AE34" s="30">
        <v>1922</v>
      </c>
      <c r="AF34" s="30">
        <v>1922</v>
      </c>
      <c r="AG34" s="30">
        <v>1922</v>
      </c>
      <c r="AH34" s="30">
        <v>3601.1</v>
      </c>
      <c r="AI34" s="30">
        <v>3601.1</v>
      </c>
      <c r="AJ34" s="30">
        <f t="shared" si="54"/>
        <v>18.73621227887617</v>
      </c>
      <c r="AK34" s="30">
        <f t="shared" si="55"/>
        <v>18.73621227887617</v>
      </c>
      <c r="AL34" s="33">
        <v>430</v>
      </c>
      <c r="AM34" s="33">
        <v>430</v>
      </c>
      <c r="AN34" s="33">
        <v>430</v>
      </c>
      <c r="AO34" s="30">
        <v>430</v>
      </c>
      <c r="AP34" s="30">
        <v>792.1</v>
      </c>
      <c r="AQ34" s="30">
        <v>792.1</v>
      </c>
      <c r="AR34" s="30">
        <f t="shared" si="21"/>
        <v>18.420930232558138</v>
      </c>
      <c r="AS34" s="30">
        <f t="shared" si="22"/>
        <v>18.420930232558138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290</v>
      </c>
      <c r="BC34" s="30">
        <v>290</v>
      </c>
      <c r="BD34" s="30">
        <v>290</v>
      </c>
      <c r="BE34" s="30">
        <v>290</v>
      </c>
      <c r="BF34" s="30">
        <v>391</v>
      </c>
      <c r="BG34" s="30">
        <v>391</v>
      </c>
      <c r="BH34" s="30">
        <f t="shared" si="73"/>
        <v>13.482758620689655</v>
      </c>
      <c r="BI34" s="30">
        <f t="shared" si="72"/>
        <v>13.482758620689655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1450</v>
      </c>
      <c r="BS34" s="30">
        <v>1450</v>
      </c>
      <c r="BT34" s="30">
        <v>1450</v>
      </c>
      <c r="BU34" s="30">
        <v>1450</v>
      </c>
      <c r="BV34" s="30">
        <v>2997</v>
      </c>
      <c r="BW34" s="30">
        <v>2997</v>
      </c>
      <c r="BX34" s="30">
        <f t="shared" si="23"/>
        <v>20.668965517241379</v>
      </c>
      <c r="BY34" s="30">
        <f t="shared" si="24"/>
        <v>20.668965517241379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65">
        <v>0</v>
      </c>
      <c r="CI34" s="65">
        <v>0</v>
      </c>
      <c r="CJ34" s="30">
        <v>0</v>
      </c>
      <c r="CK34" s="30">
        <v>0</v>
      </c>
      <c r="CL34" s="30">
        <f t="shared" si="25"/>
        <v>0</v>
      </c>
      <c r="CM34" s="30">
        <f t="shared" si="26"/>
        <v>0</v>
      </c>
      <c r="CN34" s="30">
        <v>0</v>
      </c>
      <c r="CO34" s="30">
        <v>0</v>
      </c>
      <c r="CP34" s="30">
        <f t="shared" si="27"/>
        <v>0</v>
      </c>
      <c r="CQ34" s="30">
        <v>0</v>
      </c>
      <c r="CR34" s="30">
        <v>0</v>
      </c>
      <c r="CS34" s="30">
        <f t="shared" si="28"/>
        <v>0</v>
      </c>
      <c r="CT34" s="30">
        <v>0</v>
      </c>
      <c r="CU34" s="30">
        <v>0</v>
      </c>
      <c r="CV34" s="30">
        <v>0</v>
      </c>
      <c r="CW34" s="30">
        <v>0</v>
      </c>
      <c r="CX34" s="57">
        <v>0</v>
      </c>
      <c r="CY34" s="57">
        <v>0</v>
      </c>
      <c r="CZ34" s="30">
        <v>0</v>
      </c>
      <c r="DA34" s="30">
        <v>0</v>
      </c>
      <c r="DB34" s="30">
        <f t="shared" si="29"/>
        <v>0</v>
      </c>
      <c r="DC34" s="30">
        <f t="shared" si="30"/>
        <v>0</v>
      </c>
      <c r="DD34" s="30">
        <v>0</v>
      </c>
      <c r="DE34" s="30">
        <v>0</v>
      </c>
      <c r="DF34" s="30">
        <f t="shared" si="31"/>
        <v>0</v>
      </c>
      <c r="DG34" s="30">
        <v>0</v>
      </c>
      <c r="DH34" s="30">
        <v>0</v>
      </c>
      <c r="DI34" s="30">
        <f t="shared" si="32"/>
        <v>0</v>
      </c>
      <c r="DJ34" s="30">
        <v>0</v>
      </c>
      <c r="DK34" s="30">
        <v>0</v>
      </c>
      <c r="DL34" s="30">
        <v>0</v>
      </c>
      <c r="DM34" s="30">
        <v>0</v>
      </c>
      <c r="DN34" s="39">
        <v>0</v>
      </c>
      <c r="DO34" s="39">
        <v>0</v>
      </c>
      <c r="DP34" s="30">
        <v>0</v>
      </c>
      <c r="DQ34" s="30">
        <v>0</v>
      </c>
      <c r="DR34" s="30">
        <f t="shared" si="33"/>
        <v>0</v>
      </c>
      <c r="DS34" s="30">
        <f t="shared" si="34"/>
        <v>0</v>
      </c>
      <c r="DT34" s="30">
        <v>0</v>
      </c>
      <c r="DU34" s="30">
        <v>0</v>
      </c>
      <c r="DV34" s="30">
        <f t="shared" si="35"/>
        <v>0</v>
      </c>
      <c r="DW34" s="30">
        <v>0</v>
      </c>
      <c r="DX34" s="30">
        <v>0</v>
      </c>
      <c r="DY34" s="30">
        <f t="shared" si="36"/>
        <v>0</v>
      </c>
      <c r="DZ34" s="30">
        <v>0</v>
      </c>
      <c r="EA34" s="30">
        <v>0</v>
      </c>
      <c r="EB34" s="30">
        <v>0</v>
      </c>
      <c r="EC34" s="30">
        <v>0</v>
      </c>
      <c r="ED34" s="30">
        <v>0</v>
      </c>
      <c r="EE34" s="30">
        <v>0</v>
      </c>
      <c r="EF34" s="30">
        <v>1665</v>
      </c>
      <c r="EG34" s="30">
        <v>1665</v>
      </c>
      <c r="EH34" s="30">
        <v>2569.4</v>
      </c>
      <c r="EI34" s="30">
        <v>2569.4</v>
      </c>
      <c r="EJ34" s="55">
        <f t="shared" si="76"/>
        <v>220</v>
      </c>
      <c r="EK34" s="30">
        <v>0</v>
      </c>
      <c r="EL34" s="30">
        <f t="shared" si="38"/>
        <v>0</v>
      </c>
      <c r="EM34" s="55">
        <v>220</v>
      </c>
      <c r="EN34" s="30">
        <v>0</v>
      </c>
      <c r="EO34" s="30">
        <f t="shared" si="39"/>
        <v>0</v>
      </c>
      <c r="EP34" s="30">
        <v>0</v>
      </c>
      <c r="EQ34" s="30">
        <v>0</v>
      </c>
      <c r="ER34" s="30">
        <v>0</v>
      </c>
      <c r="ES34" s="30">
        <v>0</v>
      </c>
      <c r="ET34" s="68">
        <f t="shared" si="77"/>
        <v>12440</v>
      </c>
      <c r="EU34" s="30">
        <v>290</v>
      </c>
      <c r="EV34" s="30">
        <f t="shared" si="42"/>
        <v>2.3311897106109325</v>
      </c>
      <c r="EW34" s="68">
        <v>12440</v>
      </c>
      <c r="EX34" s="30">
        <v>290</v>
      </c>
      <c r="EY34" s="30">
        <f t="shared" si="44"/>
        <v>2.3311897106109325</v>
      </c>
      <c r="EZ34" s="30">
        <v>0</v>
      </c>
      <c r="FA34" s="30">
        <v>0</v>
      </c>
      <c r="FB34" s="30">
        <v>0</v>
      </c>
      <c r="FC34" s="30">
        <v>0</v>
      </c>
      <c r="FD34" s="30">
        <v>220</v>
      </c>
      <c r="FE34" s="30">
        <v>220</v>
      </c>
      <c r="FF34" s="30">
        <f t="shared" si="45"/>
        <v>0</v>
      </c>
      <c r="FG34" s="30">
        <f t="shared" si="46"/>
        <v>0</v>
      </c>
      <c r="FH34" s="30">
        <v>0</v>
      </c>
      <c r="FI34" s="30">
        <v>0</v>
      </c>
      <c r="FJ34" s="30">
        <v>0</v>
      </c>
      <c r="FK34" s="30">
        <v>0</v>
      </c>
      <c r="FL34" s="30">
        <v>0</v>
      </c>
      <c r="FM34" s="30">
        <v>0</v>
      </c>
      <c r="FN34" s="30">
        <v>0</v>
      </c>
      <c r="FO34" s="30">
        <v>0</v>
      </c>
      <c r="FP34" s="30">
        <v>0</v>
      </c>
      <c r="FQ34" s="30">
        <v>0</v>
      </c>
      <c r="FR34" s="30">
        <v>0</v>
      </c>
      <c r="FS34" s="30">
        <v>0</v>
      </c>
      <c r="FT34" s="30">
        <v>0</v>
      </c>
      <c r="FU34" s="30">
        <v>0</v>
      </c>
      <c r="FV34" s="30">
        <v>0</v>
      </c>
      <c r="FW34" s="30">
        <v>0</v>
      </c>
      <c r="FX34" s="30">
        <v>0</v>
      </c>
      <c r="FY34" s="30">
        <v>0</v>
      </c>
      <c r="FZ34" s="30">
        <v>0</v>
      </c>
      <c r="GA34" s="30">
        <v>0</v>
      </c>
      <c r="GB34" s="30">
        <v>0</v>
      </c>
      <c r="GC34" s="30">
        <v>83</v>
      </c>
      <c r="GD34" s="30">
        <v>83</v>
      </c>
      <c r="GE34" s="30">
        <v>24</v>
      </c>
      <c r="GF34" s="30">
        <v>24</v>
      </c>
      <c r="GG34" s="30">
        <f t="shared" si="47"/>
        <v>28.915662650602407</v>
      </c>
      <c r="GH34" s="30">
        <f t="shared" si="48"/>
        <v>28.915662650602407</v>
      </c>
      <c r="GI34" s="30">
        <v>168</v>
      </c>
      <c r="GJ34" s="30">
        <v>168</v>
      </c>
      <c r="GK34" s="30">
        <v>109</v>
      </c>
      <c r="GL34" s="30">
        <v>109</v>
      </c>
      <c r="GM34" s="30">
        <f t="shared" si="49"/>
        <v>202.40963855421685</v>
      </c>
      <c r="GN34" s="30">
        <f t="shared" si="50"/>
        <v>202.40963855421685</v>
      </c>
      <c r="GO34" s="30">
        <v>32.299999999999997</v>
      </c>
      <c r="GP34" s="30">
        <v>32.299999999999997</v>
      </c>
      <c r="GQ34" s="30">
        <v>15.1</v>
      </c>
      <c r="GR34" s="30">
        <v>15.1</v>
      </c>
      <c r="GS34" s="30">
        <f t="shared" si="51"/>
        <v>46.749226006191954</v>
      </c>
      <c r="GT34" s="30">
        <f t="shared" si="52"/>
        <v>46.749226006191954</v>
      </c>
      <c r="GU34" s="30">
        <v>0</v>
      </c>
      <c r="GV34" s="30">
        <v>0</v>
      </c>
    </row>
    <row r="35" spans="1:210" s="45" customFormat="1" ht="12.75" customHeight="1" x14ac:dyDescent="0.2">
      <c r="A35" s="42" t="s">
        <v>89</v>
      </c>
      <c r="B35" s="62">
        <v>4765</v>
      </c>
      <c r="C35" s="62">
        <v>4620</v>
      </c>
      <c r="D35" s="30">
        <v>0</v>
      </c>
      <c r="E35" s="30">
        <v>0</v>
      </c>
      <c r="F35" s="30">
        <v>39</v>
      </c>
      <c r="G35" s="30">
        <v>39</v>
      </c>
      <c r="H35" s="39">
        <f t="shared" si="6"/>
        <v>4726</v>
      </c>
      <c r="I35" s="39">
        <f t="shared" si="7"/>
        <v>4581</v>
      </c>
      <c r="J35" s="30">
        <f t="shared" si="8"/>
        <v>2308</v>
      </c>
      <c r="K35" s="30">
        <f t="shared" si="70"/>
        <v>2308</v>
      </c>
      <c r="L35" s="30">
        <f t="shared" si="10"/>
        <v>2308</v>
      </c>
      <c r="M35" s="35">
        <f t="shared" si="11"/>
        <v>48.836225137537035</v>
      </c>
      <c r="N35" s="35">
        <f t="shared" si="12"/>
        <v>2418</v>
      </c>
      <c r="O35" s="30">
        <f t="shared" si="13"/>
        <v>2308</v>
      </c>
      <c r="P35" s="35">
        <f t="shared" si="14"/>
        <v>50.382012660991052</v>
      </c>
      <c r="Q35" s="35">
        <f t="shared" si="15"/>
        <v>2273</v>
      </c>
      <c r="R35" s="30">
        <f t="shared" si="71"/>
        <v>4674</v>
      </c>
      <c r="S35" s="30">
        <f t="shared" si="16"/>
        <v>4674</v>
      </c>
      <c r="T35" s="30">
        <f t="shared" si="17"/>
        <v>20.251299826689774</v>
      </c>
      <c r="U35" s="30">
        <f t="shared" si="18"/>
        <v>20.251299826689774</v>
      </c>
      <c r="V35" s="30">
        <v>623</v>
      </c>
      <c r="W35" s="30">
        <v>623</v>
      </c>
      <c r="X35" s="30">
        <v>623</v>
      </c>
      <c r="Y35" s="30">
        <v>623</v>
      </c>
      <c r="Z35" s="30">
        <v>1386</v>
      </c>
      <c r="AA35" s="30">
        <v>1386</v>
      </c>
      <c r="AB35" s="30">
        <f t="shared" si="19"/>
        <v>22.247191011235955</v>
      </c>
      <c r="AC35" s="30">
        <f t="shared" si="20"/>
        <v>22.247191011235955</v>
      </c>
      <c r="AD35" s="30">
        <v>708</v>
      </c>
      <c r="AE35" s="30">
        <v>708</v>
      </c>
      <c r="AF35" s="30">
        <v>708</v>
      </c>
      <c r="AG35" s="30">
        <v>708</v>
      </c>
      <c r="AH35" s="30">
        <v>1404</v>
      </c>
      <c r="AI35" s="30">
        <v>1404</v>
      </c>
      <c r="AJ35" s="30">
        <f t="shared" si="54"/>
        <v>19.83050847457627</v>
      </c>
      <c r="AK35" s="30">
        <f t="shared" si="55"/>
        <v>19.83050847457627</v>
      </c>
      <c r="AL35" s="33">
        <v>897</v>
      </c>
      <c r="AM35" s="33">
        <v>897</v>
      </c>
      <c r="AN35" s="33">
        <v>897</v>
      </c>
      <c r="AO35" s="30">
        <v>897</v>
      </c>
      <c r="AP35" s="30">
        <v>1742</v>
      </c>
      <c r="AQ35" s="30">
        <v>1742</v>
      </c>
      <c r="AR35" s="30">
        <f t="shared" si="21"/>
        <v>19.420289855072465</v>
      </c>
      <c r="AS35" s="30">
        <f t="shared" si="22"/>
        <v>19.420289855072465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80</v>
      </c>
      <c r="BC35" s="30">
        <v>80</v>
      </c>
      <c r="BD35" s="30">
        <v>80</v>
      </c>
      <c r="BE35" s="30">
        <v>80</v>
      </c>
      <c r="BF35" s="30">
        <v>142</v>
      </c>
      <c r="BG35" s="30">
        <v>142</v>
      </c>
      <c r="BH35" s="30">
        <f t="shared" si="73"/>
        <v>17.75</v>
      </c>
      <c r="BI35" s="30">
        <f>BG35/BE35*10</f>
        <v>17.75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  <c r="BR35" s="30">
        <v>0</v>
      </c>
      <c r="BS35" s="30">
        <v>0</v>
      </c>
      <c r="BT35" s="30">
        <v>0</v>
      </c>
      <c r="BU35" s="30">
        <v>0</v>
      </c>
      <c r="BV35" s="30">
        <v>0</v>
      </c>
      <c r="BW35" s="30">
        <v>0</v>
      </c>
      <c r="BX35" s="30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65">
        <v>75</v>
      </c>
      <c r="CI35" s="65">
        <v>75</v>
      </c>
      <c r="CJ35" s="30">
        <v>0</v>
      </c>
      <c r="CK35" s="30">
        <v>0</v>
      </c>
      <c r="CL35" s="30">
        <f t="shared" si="25"/>
        <v>75</v>
      </c>
      <c r="CM35" s="30">
        <f t="shared" si="26"/>
        <v>75</v>
      </c>
      <c r="CN35" s="30">
        <v>0</v>
      </c>
      <c r="CO35" s="30">
        <f>CN35/CL35*100</f>
        <v>0</v>
      </c>
      <c r="CP35" s="30">
        <f t="shared" si="27"/>
        <v>75</v>
      </c>
      <c r="CQ35" s="30">
        <v>0</v>
      </c>
      <c r="CR35" s="30">
        <f>CQ35/CM35*100</f>
        <v>0</v>
      </c>
      <c r="CS35" s="30">
        <f t="shared" si="28"/>
        <v>75</v>
      </c>
      <c r="CT35" s="30">
        <v>0</v>
      </c>
      <c r="CU35" s="30">
        <v>0</v>
      </c>
      <c r="CV35" s="30">
        <v>0</v>
      </c>
      <c r="CW35" s="30">
        <v>0</v>
      </c>
      <c r="CX35" s="57">
        <v>0</v>
      </c>
      <c r="CY35" s="57">
        <v>0</v>
      </c>
      <c r="CZ35" s="30">
        <v>0</v>
      </c>
      <c r="DA35" s="30">
        <v>0</v>
      </c>
      <c r="DB35" s="30">
        <f t="shared" si="29"/>
        <v>0</v>
      </c>
      <c r="DC35" s="30">
        <f t="shared" si="30"/>
        <v>0</v>
      </c>
      <c r="DD35" s="30">
        <v>0</v>
      </c>
      <c r="DE35" s="30">
        <v>0</v>
      </c>
      <c r="DF35" s="30">
        <f t="shared" si="31"/>
        <v>0</v>
      </c>
      <c r="DG35" s="30">
        <v>0</v>
      </c>
      <c r="DH35" s="30">
        <v>0</v>
      </c>
      <c r="DI35" s="30">
        <f t="shared" si="32"/>
        <v>0</v>
      </c>
      <c r="DJ35" s="30">
        <v>0</v>
      </c>
      <c r="DK35" s="30">
        <v>0</v>
      </c>
      <c r="DL35" s="30">
        <v>0</v>
      </c>
      <c r="DM35" s="30">
        <v>0</v>
      </c>
      <c r="DN35" s="39">
        <v>0</v>
      </c>
      <c r="DO35" s="39">
        <v>0</v>
      </c>
      <c r="DP35" s="30">
        <v>0</v>
      </c>
      <c r="DQ35" s="30">
        <v>0</v>
      </c>
      <c r="DR35" s="30">
        <f t="shared" si="33"/>
        <v>0</v>
      </c>
      <c r="DS35" s="30">
        <f t="shared" si="34"/>
        <v>0</v>
      </c>
      <c r="DT35" s="30">
        <v>0</v>
      </c>
      <c r="DU35" s="30">
        <v>0</v>
      </c>
      <c r="DV35" s="30">
        <f t="shared" si="35"/>
        <v>0</v>
      </c>
      <c r="DW35" s="30">
        <v>0</v>
      </c>
      <c r="DX35" s="30">
        <v>0</v>
      </c>
      <c r="DY35" s="30">
        <f t="shared" si="36"/>
        <v>0</v>
      </c>
      <c r="DZ35" s="30">
        <v>0</v>
      </c>
      <c r="EA35" s="30">
        <v>0</v>
      </c>
      <c r="EB35" s="30">
        <v>0</v>
      </c>
      <c r="EC35" s="30">
        <v>0</v>
      </c>
      <c r="ED35" s="30">
        <v>0</v>
      </c>
      <c r="EE35" s="30">
        <v>0</v>
      </c>
      <c r="EF35" s="30">
        <v>2100</v>
      </c>
      <c r="EG35" s="30">
        <v>2100</v>
      </c>
      <c r="EH35" s="30">
        <v>2271</v>
      </c>
      <c r="EI35" s="30">
        <v>2271</v>
      </c>
      <c r="EJ35" s="55">
        <f t="shared" si="76"/>
        <v>1100</v>
      </c>
      <c r="EK35" s="30">
        <v>335</v>
      </c>
      <c r="EL35" s="30">
        <f t="shared" si="38"/>
        <v>30.454545454545457</v>
      </c>
      <c r="EM35" s="55">
        <v>1100</v>
      </c>
      <c r="EN35" s="30">
        <v>335</v>
      </c>
      <c r="EO35" s="30">
        <f t="shared" si="39"/>
        <v>30.454545454545457</v>
      </c>
      <c r="EP35" s="30">
        <v>335</v>
      </c>
      <c r="EQ35" s="30">
        <v>335</v>
      </c>
      <c r="ER35" s="30">
        <v>140</v>
      </c>
      <c r="ES35" s="30">
        <v>140</v>
      </c>
      <c r="ET35" s="68">
        <f t="shared" si="77"/>
        <v>5750</v>
      </c>
      <c r="EU35" s="30">
        <v>474</v>
      </c>
      <c r="EV35" s="30">
        <f t="shared" si="42"/>
        <v>8.2434782608695656</v>
      </c>
      <c r="EW35" s="68">
        <v>5750</v>
      </c>
      <c r="EX35" s="30">
        <v>474</v>
      </c>
      <c r="EY35" s="30">
        <f t="shared" si="44"/>
        <v>8.2434782608695656</v>
      </c>
      <c r="EZ35" s="30">
        <v>474</v>
      </c>
      <c r="FA35" s="30">
        <v>474</v>
      </c>
      <c r="FB35" s="30">
        <v>0</v>
      </c>
      <c r="FC35" s="30">
        <v>0</v>
      </c>
      <c r="FD35" s="30">
        <v>0</v>
      </c>
      <c r="FE35" s="30">
        <v>0</v>
      </c>
      <c r="FF35" s="30">
        <f t="shared" si="45"/>
        <v>0</v>
      </c>
      <c r="FG35" s="30">
        <f t="shared" si="46"/>
        <v>0</v>
      </c>
      <c r="FH35" s="30">
        <v>0</v>
      </c>
      <c r="FI35" s="30">
        <v>0</v>
      </c>
      <c r="FJ35" s="30">
        <v>0</v>
      </c>
      <c r="FK35" s="30">
        <v>0</v>
      </c>
      <c r="FL35" s="30">
        <v>0</v>
      </c>
      <c r="FM35" s="30">
        <v>0</v>
      </c>
      <c r="FN35" s="30">
        <v>0</v>
      </c>
      <c r="FO35" s="30">
        <v>0</v>
      </c>
      <c r="FP35" s="30">
        <v>0</v>
      </c>
      <c r="FQ35" s="30">
        <v>0</v>
      </c>
      <c r="FR35" s="30">
        <v>0</v>
      </c>
      <c r="FS35" s="30">
        <v>0</v>
      </c>
      <c r="FT35" s="30">
        <v>0</v>
      </c>
      <c r="FU35" s="30">
        <v>0</v>
      </c>
      <c r="FV35" s="30">
        <v>0</v>
      </c>
      <c r="FW35" s="30">
        <v>0</v>
      </c>
      <c r="FX35" s="30">
        <v>0</v>
      </c>
      <c r="FY35" s="30">
        <v>0</v>
      </c>
      <c r="FZ35" s="30">
        <v>0</v>
      </c>
      <c r="GA35" s="30">
        <v>0</v>
      </c>
      <c r="GB35" s="30">
        <v>0</v>
      </c>
      <c r="GC35" s="30">
        <v>477</v>
      </c>
      <c r="GD35" s="30">
        <v>477</v>
      </c>
      <c r="GE35" s="30">
        <v>170</v>
      </c>
      <c r="GF35" s="30">
        <v>170</v>
      </c>
      <c r="GG35" s="30">
        <f t="shared" si="47"/>
        <v>35.639412997903563</v>
      </c>
      <c r="GH35" s="30">
        <f t="shared" si="48"/>
        <v>35.639412997903563</v>
      </c>
      <c r="GI35" s="30">
        <v>298</v>
      </c>
      <c r="GJ35" s="30">
        <v>298</v>
      </c>
      <c r="GK35" s="30">
        <v>170</v>
      </c>
      <c r="GL35" s="30">
        <v>170</v>
      </c>
      <c r="GM35" s="30">
        <f t="shared" si="49"/>
        <v>62.473794549266245</v>
      </c>
      <c r="GN35" s="30">
        <f t="shared" si="50"/>
        <v>62.473794549266245</v>
      </c>
      <c r="GO35" s="30">
        <v>54</v>
      </c>
      <c r="GP35" s="30">
        <v>54</v>
      </c>
      <c r="GQ35" s="30">
        <v>35</v>
      </c>
      <c r="GR35" s="30">
        <v>35</v>
      </c>
      <c r="GS35" s="30">
        <f t="shared" si="51"/>
        <v>64.81481481481481</v>
      </c>
      <c r="GT35" s="30">
        <f t="shared" si="52"/>
        <v>64.81481481481481</v>
      </c>
      <c r="GU35" s="30">
        <v>0</v>
      </c>
      <c r="GV35" s="30">
        <v>0</v>
      </c>
    </row>
    <row r="36" spans="1:210" s="48" customFormat="1" ht="12.75" customHeight="1" x14ac:dyDescent="0.2">
      <c r="A36" s="42" t="s">
        <v>93</v>
      </c>
      <c r="B36" s="62">
        <v>796</v>
      </c>
      <c r="C36" s="62">
        <v>796</v>
      </c>
      <c r="D36" s="49">
        <v>275</v>
      </c>
      <c r="E36" s="49">
        <v>275</v>
      </c>
      <c r="F36" s="49">
        <v>0</v>
      </c>
      <c r="G36" s="49">
        <v>0</v>
      </c>
      <c r="H36" s="47">
        <f t="shared" si="6"/>
        <v>521</v>
      </c>
      <c r="I36" s="47">
        <f t="shared" si="7"/>
        <v>521</v>
      </c>
      <c r="J36" s="30">
        <f t="shared" si="8"/>
        <v>138</v>
      </c>
      <c r="K36" s="30">
        <f t="shared" si="70"/>
        <v>138</v>
      </c>
      <c r="L36" s="30">
        <f t="shared" si="10"/>
        <v>138</v>
      </c>
      <c r="M36" s="35">
        <f t="shared" si="11"/>
        <v>26.487523992322458</v>
      </c>
      <c r="N36" s="35">
        <f t="shared" si="12"/>
        <v>383</v>
      </c>
      <c r="O36" s="30">
        <f t="shared" si="13"/>
        <v>138</v>
      </c>
      <c r="P36" s="35">
        <f t="shared" si="14"/>
        <v>26.487523992322458</v>
      </c>
      <c r="Q36" s="35">
        <f t="shared" si="15"/>
        <v>383</v>
      </c>
      <c r="R36" s="30">
        <f t="shared" si="71"/>
        <v>140</v>
      </c>
      <c r="S36" s="30">
        <f t="shared" si="16"/>
        <v>140</v>
      </c>
      <c r="T36" s="49">
        <f t="shared" si="17"/>
        <v>10.144927536231885</v>
      </c>
      <c r="U36" s="49">
        <f t="shared" si="18"/>
        <v>10.144927536231885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30">
        <v>0</v>
      </c>
      <c r="AC36" s="30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50">
        <v>138</v>
      </c>
      <c r="AM36" s="50">
        <v>138</v>
      </c>
      <c r="AN36" s="50">
        <v>138</v>
      </c>
      <c r="AO36" s="49">
        <v>138</v>
      </c>
      <c r="AP36" s="49">
        <v>140</v>
      </c>
      <c r="AQ36" s="49">
        <v>140</v>
      </c>
      <c r="AR36" s="49">
        <f t="shared" si="21"/>
        <v>10.144927536231885</v>
      </c>
      <c r="AS36" s="49">
        <f t="shared" si="22"/>
        <v>10.144927536231885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  <c r="CE36" s="30">
        <v>0</v>
      </c>
      <c r="CF36" s="30">
        <v>0</v>
      </c>
      <c r="CG36" s="30">
        <v>0</v>
      </c>
      <c r="CH36" s="65">
        <v>0</v>
      </c>
      <c r="CI36" s="65">
        <v>0</v>
      </c>
      <c r="CJ36" s="49">
        <v>0</v>
      </c>
      <c r="CK36" s="49">
        <v>0</v>
      </c>
      <c r="CL36" s="49">
        <f t="shared" si="25"/>
        <v>0</v>
      </c>
      <c r="CM36" s="49">
        <f t="shared" si="26"/>
        <v>0</v>
      </c>
      <c r="CN36" s="49">
        <v>0</v>
      </c>
      <c r="CO36" s="49">
        <v>0</v>
      </c>
      <c r="CP36" s="49">
        <f t="shared" si="27"/>
        <v>0</v>
      </c>
      <c r="CQ36" s="49">
        <v>0</v>
      </c>
      <c r="CR36" s="49">
        <v>0</v>
      </c>
      <c r="CS36" s="49">
        <f t="shared" si="28"/>
        <v>0</v>
      </c>
      <c r="CT36" s="49">
        <v>0</v>
      </c>
      <c r="CU36" s="49">
        <v>0</v>
      </c>
      <c r="CV36" s="49">
        <v>0</v>
      </c>
      <c r="CW36" s="49">
        <v>0</v>
      </c>
      <c r="CX36" s="57">
        <v>0</v>
      </c>
      <c r="CY36" s="57">
        <v>0</v>
      </c>
      <c r="CZ36" s="49">
        <v>0</v>
      </c>
      <c r="DA36" s="49">
        <v>0</v>
      </c>
      <c r="DB36" s="49">
        <f t="shared" si="29"/>
        <v>0</v>
      </c>
      <c r="DC36" s="49">
        <f t="shared" si="30"/>
        <v>0</v>
      </c>
      <c r="DD36" s="49">
        <v>0</v>
      </c>
      <c r="DE36" s="49">
        <v>0</v>
      </c>
      <c r="DF36" s="49">
        <f t="shared" si="31"/>
        <v>0</v>
      </c>
      <c r="DG36" s="49">
        <v>0</v>
      </c>
      <c r="DH36" s="49">
        <v>0</v>
      </c>
      <c r="DI36" s="49">
        <f t="shared" si="32"/>
        <v>0</v>
      </c>
      <c r="DJ36" s="49">
        <v>0</v>
      </c>
      <c r="DK36" s="49">
        <v>0</v>
      </c>
      <c r="DL36" s="49">
        <v>0</v>
      </c>
      <c r="DM36" s="49">
        <v>0</v>
      </c>
      <c r="DN36" s="47">
        <v>0</v>
      </c>
      <c r="DO36" s="47">
        <v>0</v>
      </c>
      <c r="DP36" s="49">
        <v>0</v>
      </c>
      <c r="DQ36" s="49">
        <v>0</v>
      </c>
      <c r="DR36" s="49">
        <f t="shared" si="33"/>
        <v>0</v>
      </c>
      <c r="DS36" s="49">
        <f t="shared" si="34"/>
        <v>0</v>
      </c>
      <c r="DT36" s="49">
        <v>0</v>
      </c>
      <c r="DU36" s="49">
        <v>0</v>
      </c>
      <c r="DV36" s="49">
        <v>0</v>
      </c>
      <c r="DW36" s="49">
        <v>0</v>
      </c>
      <c r="DX36" s="49">
        <v>0</v>
      </c>
      <c r="DY36" s="49">
        <v>0</v>
      </c>
      <c r="DZ36" s="49">
        <v>0</v>
      </c>
      <c r="EA36" s="49">
        <v>0</v>
      </c>
      <c r="EB36" s="49">
        <v>0</v>
      </c>
      <c r="EC36" s="49">
        <v>0</v>
      </c>
      <c r="ED36" s="49">
        <v>0</v>
      </c>
      <c r="EE36" s="49">
        <v>0</v>
      </c>
      <c r="EF36" s="49">
        <v>0</v>
      </c>
      <c r="EG36" s="49">
        <v>0</v>
      </c>
      <c r="EH36" s="49">
        <v>0</v>
      </c>
      <c r="EI36" s="49">
        <v>0</v>
      </c>
      <c r="EJ36" s="55">
        <f t="shared" si="76"/>
        <v>0</v>
      </c>
      <c r="EK36" s="49">
        <v>0</v>
      </c>
      <c r="EL36" s="49">
        <v>0</v>
      </c>
      <c r="EM36" s="55">
        <v>0</v>
      </c>
      <c r="EN36" s="49">
        <v>0</v>
      </c>
      <c r="EO36" s="49">
        <v>0</v>
      </c>
      <c r="EP36" s="49">
        <v>0</v>
      </c>
      <c r="EQ36" s="49">
        <v>0</v>
      </c>
      <c r="ER36" s="49">
        <v>0</v>
      </c>
      <c r="ES36" s="49">
        <v>0</v>
      </c>
      <c r="ET36" s="68">
        <f t="shared" si="77"/>
        <v>1200</v>
      </c>
      <c r="EU36" s="49">
        <f t="shared" si="41"/>
        <v>150</v>
      </c>
      <c r="EV36" s="49">
        <f t="shared" si="42"/>
        <v>12.5</v>
      </c>
      <c r="EW36" s="68">
        <v>1200</v>
      </c>
      <c r="EX36" s="49">
        <f t="shared" si="43"/>
        <v>150</v>
      </c>
      <c r="EY36" s="49">
        <f t="shared" si="44"/>
        <v>12.5</v>
      </c>
      <c r="EZ36" s="49">
        <v>150</v>
      </c>
      <c r="FA36" s="49">
        <v>150</v>
      </c>
      <c r="FB36" s="49">
        <v>0</v>
      </c>
      <c r="FC36" s="49">
        <v>0</v>
      </c>
      <c r="FD36" s="49">
        <v>0</v>
      </c>
      <c r="FE36" s="49">
        <v>0</v>
      </c>
      <c r="FF36" s="49">
        <f t="shared" si="45"/>
        <v>0</v>
      </c>
      <c r="FG36" s="49">
        <f t="shared" si="46"/>
        <v>0</v>
      </c>
      <c r="FH36" s="49">
        <v>0</v>
      </c>
      <c r="FI36" s="49">
        <v>0</v>
      </c>
      <c r="FJ36" s="49">
        <v>0</v>
      </c>
      <c r="FK36" s="49">
        <v>0</v>
      </c>
      <c r="FL36" s="49">
        <v>0</v>
      </c>
      <c r="FM36" s="49">
        <v>0</v>
      </c>
      <c r="FN36" s="49">
        <v>0</v>
      </c>
      <c r="FO36" s="49">
        <v>0</v>
      </c>
      <c r="FP36" s="49">
        <v>0</v>
      </c>
      <c r="FQ36" s="49">
        <v>0</v>
      </c>
      <c r="FR36" s="49">
        <v>0</v>
      </c>
      <c r="FS36" s="49">
        <v>0</v>
      </c>
      <c r="FT36" s="49">
        <v>0</v>
      </c>
      <c r="FU36" s="49">
        <v>0</v>
      </c>
      <c r="FV36" s="49">
        <v>0</v>
      </c>
      <c r="FW36" s="49">
        <v>0</v>
      </c>
      <c r="FX36" s="49">
        <v>0</v>
      </c>
      <c r="FY36" s="49">
        <v>0</v>
      </c>
      <c r="FZ36" s="49">
        <v>0</v>
      </c>
      <c r="GA36" s="49">
        <v>0</v>
      </c>
      <c r="GB36" s="49">
        <v>0</v>
      </c>
      <c r="GC36" s="49">
        <v>0</v>
      </c>
      <c r="GD36" s="49">
        <v>0</v>
      </c>
      <c r="GE36" s="49">
        <v>0</v>
      </c>
      <c r="GF36" s="49">
        <v>0</v>
      </c>
      <c r="GG36" s="49">
        <v>0</v>
      </c>
      <c r="GH36" s="49">
        <v>0</v>
      </c>
      <c r="GI36" s="49">
        <v>0</v>
      </c>
      <c r="GJ36" s="49">
        <v>0</v>
      </c>
      <c r="GK36" s="49">
        <v>0</v>
      </c>
      <c r="GL36" s="49">
        <v>0</v>
      </c>
      <c r="GM36" s="49">
        <v>0</v>
      </c>
      <c r="GN36" s="49">
        <v>0</v>
      </c>
      <c r="GO36" s="49">
        <v>0</v>
      </c>
      <c r="GP36" s="49">
        <v>0</v>
      </c>
      <c r="GQ36" s="49">
        <v>0</v>
      </c>
      <c r="GR36" s="49">
        <v>0</v>
      </c>
      <c r="GS36" s="49">
        <v>0</v>
      </c>
      <c r="GT36" s="49">
        <v>0</v>
      </c>
      <c r="GU36" s="49">
        <v>0</v>
      </c>
      <c r="GV36" s="49">
        <v>0</v>
      </c>
      <c r="GW36" s="51"/>
      <c r="GX36" s="51"/>
      <c r="GY36" s="51"/>
      <c r="GZ36" s="51"/>
      <c r="HA36" s="51"/>
      <c r="HB36" s="51"/>
    </row>
    <row r="37" spans="1:210" s="45" customFormat="1" ht="12.75" customHeight="1" x14ac:dyDescent="0.2">
      <c r="A37" s="42" t="s">
        <v>96</v>
      </c>
      <c r="B37" s="64">
        <v>14572</v>
      </c>
      <c r="C37" s="64">
        <v>14572</v>
      </c>
      <c r="D37" s="30">
        <v>0</v>
      </c>
      <c r="E37" s="30">
        <v>0</v>
      </c>
      <c r="F37" s="30">
        <v>7912</v>
      </c>
      <c r="G37" s="30">
        <v>7912</v>
      </c>
      <c r="H37" s="46">
        <f t="shared" si="6"/>
        <v>6660</v>
      </c>
      <c r="I37" s="46">
        <f t="shared" si="7"/>
        <v>6660</v>
      </c>
      <c r="J37" s="30">
        <f t="shared" si="8"/>
        <v>5828</v>
      </c>
      <c r="K37" s="30">
        <f t="shared" si="70"/>
        <v>5828</v>
      </c>
      <c r="L37" s="30">
        <f t="shared" si="10"/>
        <v>5828</v>
      </c>
      <c r="M37" s="35">
        <f t="shared" si="11"/>
        <v>87.507507507507512</v>
      </c>
      <c r="N37" s="35">
        <f t="shared" si="12"/>
        <v>832</v>
      </c>
      <c r="O37" s="30">
        <f t="shared" si="13"/>
        <v>5828</v>
      </c>
      <c r="P37" s="35">
        <f t="shared" si="14"/>
        <v>87.507507507507512</v>
      </c>
      <c r="Q37" s="35">
        <f t="shared" si="15"/>
        <v>832</v>
      </c>
      <c r="R37" s="30">
        <f t="shared" si="71"/>
        <v>9004</v>
      </c>
      <c r="S37" s="30">
        <f t="shared" si="16"/>
        <v>9004</v>
      </c>
      <c r="T37" s="30">
        <f t="shared" si="17"/>
        <v>15.449553877831159</v>
      </c>
      <c r="U37" s="30">
        <f t="shared" si="18"/>
        <v>15.449553877831159</v>
      </c>
      <c r="V37" s="30">
        <v>799</v>
      </c>
      <c r="W37" s="30">
        <v>799</v>
      </c>
      <c r="X37" s="30">
        <v>799</v>
      </c>
      <c r="Y37" s="30">
        <v>799</v>
      </c>
      <c r="Z37" s="30">
        <v>1156</v>
      </c>
      <c r="AA37" s="30">
        <v>1156</v>
      </c>
      <c r="AB37" s="30">
        <f t="shared" si="19"/>
        <v>14.468085106382979</v>
      </c>
      <c r="AC37" s="30">
        <f t="shared" si="20"/>
        <v>14.468085106382979</v>
      </c>
      <c r="AD37" s="30">
        <v>1439</v>
      </c>
      <c r="AE37" s="30">
        <v>1439</v>
      </c>
      <c r="AF37" s="30">
        <v>1439</v>
      </c>
      <c r="AG37" s="30">
        <v>1439</v>
      </c>
      <c r="AH37" s="30">
        <v>2663</v>
      </c>
      <c r="AI37" s="30">
        <v>2663</v>
      </c>
      <c r="AJ37" s="30">
        <f t="shared" si="54"/>
        <v>18.505906879777623</v>
      </c>
      <c r="AK37" s="30">
        <f t="shared" si="55"/>
        <v>18.505906879777623</v>
      </c>
      <c r="AL37" s="33">
        <v>3422</v>
      </c>
      <c r="AM37" s="33">
        <v>3422</v>
      </c>
      <c r="AN37" s="33">
        <v>3422</v>
      </c>
      <c r="AO37" s="30">
        <v>3422</v>
      </c>
      <c r="AP37" s="30">
        <v>5026</v>
      </c>
      <c r="AQ37" s="30">
        <v>5026</v>
      </c>
      <c r="AR37" s="30">
        <f t="shared" si="21"/>
        <v>14.687317358270018</v>
      </c>
      <c r="AS37" s="30">
        <f t="shared" si="22"/>
        <v>14.687317358270018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168</v>
      </c>
      <c r="BC37" s="30">
        <v>168</v>
      </c>
      <c r="BD37" s="30">
        <v>168</v>
      </c>
      <c r="BE37" s="30">
        <v>168</v>
      </c>
      <c r="BF37" s="30">
        <v>159</v>
      </c>
      <c r="BG37" s="30">
        <v>159</v>
      </c>
      <c r="BH37" s="30">
        <f t="shared" ref="BH37:BH43" si="78">BF37/BD37*10</f>
        <v>9.4642857142857135</v>
      </c>
      <c r="BI37" s="30">
        <f t="shared" si="72"/>
        <v>9.4642857142857135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0">
        <v>0</v>
      </c>
      <c r="BY37" s="30">
        <v>0</v>
      </c>
      <c r="BZ37" s="30">
        <v>0</v>
      </c>
      <c r="CA37" s="30">
        <v>0</v>
      </c>
      <c r="CB37" s="30">
        <v>0</v>
      </c>
      <c r="CC37" s="30">
        <v>0</v>
      </c>
      <c r="CD37" s="30">
        <v>0</v>
      </c>
      <c r="CE37" s="30">
        <v>0</v>
      </c>
      <c r="CF37" s="30">
        <v>0</v>
      </c>
      <c r="CG37" s="30">
        <v>0</v>
      </c>
      <c r="CH37" s="67">
        <v>0</v>
      </c>
      <c r="CI37" s="67">
        <v>0</v>
      </c>
      <c r="CJ37" s="30">
        <v>0</v>
      </c>
      <c r="CK37" s="30">
        <v>0</v>
      </c>
      <c r="CL37" s="30">
        <f t="shared" si="25"/>
        <v>0</v>
      </c>
      <c r="CM37" s="30">
        <f t="shared" si="26"/>
        <v>0</v>
      </c>
      <c r="CN37" s="30">
        <v>0</v>
      </c>
      <c r="CO37" s="30">
        <v>0</v>
      </c>
      <c r="CP37" s="30">
        <f t="shared" si="27"/>
        <v>0</v>
      </c>
      <c r="CQ37" s="30">
        <v>0</v>
      </c>
      <c r="CR37" s="30">
        <v>0</v>
      </c>
      <c r="CS37" s="30">
        <f t="shared" si="28"/>
        <v>0</v>
      </c>
      <c r="CT37" s="30">
        <v>0</v>
      </c>
      <c r="CU37" s="30">
        <v>0</v>
      </c>
      <c r="CV37" s="30">
        <v>0</v>
      </c>
      <c r="CW37" s="30">
        <v>0</v>
      </c>
      <c r="CX37" s="60">
        <v>0</v>
      </c>
      <c r="CY37" s="60">
        <v>0</v>
      </c>
      <c r="CZ37" s="30">
        <v>0</v>
      </c>
      <c r="DA37" s="30">
        <v>0</v>
      </c>
      <c r="DB37" s="30">
        <f t="shared" si="29"/>
        <v>0</v>
      </c>
      <c r="DC37" s="30">
        <f t="shared" si="30"/>
        <v>0</v>
      </c>
      <c r="DD37" s="30">
        <v>0</v>
      </c>
      <c r="DE37" s="30">
        <v>0</v>
      </c>
      <c r="DF37" s="30">
        <f t="shared" si="31"/>
        <v>0</v>
      </c>
      <c r="DG37" s="30">
        <v>0</v>
      </c>
      <c r="DH37" s="30">
        <v>0</v>
      </c>
      <c r="DI37" s="30">
        <f t="shared" si="32"/>
        <v>0</v>
      </c>
      <c r="DJ37" s="30">
        <v>0</v>
      </c>
      <c r="DK37" s="30">
        <v>0</v>
      </c>
      <c r="DL37" s="30">
        <v>0</v>
      </c>
      <c r="DM37" s="30">
        <v>0</v>
      </c>
      <c r="DN37" s="46">
        <v>0</v>
      </c>
      <c r="DO37" s="46">
        <v>0</v>
      </c>
      <c r="DP37" s="30">
        <v>0</v>
      </c>
      <c r="DQ37" s="30">
        <v>0</v>
      </c>
      <c r="DR37" s="30">
        <f t="shared" si="33"/>
        <v>0</v>
      </c>
      <c r="DS37" s="30">
        <f t="shared" si="34"/>
        <v>0</v>
      </c>
      <c r="DT37" s="30">
        <v>0</v>
      </c>
      <c r="DU37" s="30">
        <v>0</v>
      </c>
      <c r="DV37" s="30">
        <f t="shared" si="35"/>
        <v>0</v>
      </c>
      <c r="DW37" s="30">
        <v>0</v>
      </c>
      <c r="DX37" s="30">
        <v>0</v>
      </c>
      <c r="DY37" s="30">
        <f t="shared" si="36"/>
        <v>0</v>
      </c>
      <c r="DZ37" s="30">
        <v>0</v>
      </c>
      <c r="EA37" s="30">
        <v>0</v>
      </c>
      <c r="EB37" s="30">
        <v>0</v>
      </c>
      <c r="EC37" s="30">
        <v>0</v>
      </c>
      <c r="ED37" s="30">
        <v>0</v>
      </c>
      <c r="EE37" s="30">
        <v>0</v>
      </c>
      <c r="EF37" s="30">
        <v>2697</v>
      </c>
      <c r="EG37" s="30">
        <v>2697</v>
      </c>
      <c r="EH37" s="30">
        <v>5505</v>
      </c>
      <c r="EI37" s="30">
        <v>5505</v>
      </c>
      <c r="EJ37" s="55">
        <f t="shared" si="76"/>
        <v>3850</v>
      </c>
      <c r="EK37" s="30">
        <v>2550</v>
      </c>
      <c r="EL37" s="30">
        <f t="shared" si="38"/>
        <v>66.233766233766232</v>
      </c>
      <c r="EM37" s="61">
        <v>3850</v>
      </c>
      <c r="EN37" s="30">
        <v>2550</v>
      </c>
      <c r="EO37" s="30">
        <f t="shared" si="39"/>
        <v>66.233766233766232</v>
      </c>
      <c r="EP37" s="30">
        <v>0</v>
      </c>
      <c r="EQ37" s="30">
        <v>0</v>
      </c>
      <c r="ER37" s="30">
        <v>0</v>
      </c>
      <c r="ES37" s="30">
        <v>0</v>
      </c>
      <c r="ET37" s="68">
        <f t="shared" si="77"/>
        <v>11670</v>
      </c>
      <c r="EU37" s="30">
        <f t="shared" si="41"/>
        <v>910</v>
      </c>
      <c r="EV37" s="30">
        <f t="shared" si="42"/>
        <v>7.7977720651242501</v>
      </c>
      <c r="EW37" s="70">
        <v>11670</v>
      </c>
      <c r="EX37" s="30">
        <f t="shared" si="43"/>
        <v>910</v>
      </c>
      <c r="EY37" s="30">
        <f t="shared" si="44"/>
        <v>7.7977720651242501</v>
      </c>
      <c r="EZ37" s="30">
        <v>910</v>
      </c>
      <c r="FA37" s="30">
        <v>910</v>
      </c>
      <c r="FB37" s="30">
        <v>0</v>
      </c>
      <c r="FC37" s="30">
        <v>0</v>
      </c>
      <c r="FD37" s="30">
        <v>0</v>
      </c>
      <c r="FE37" s="30">
        <v>0</v>
      </c>
      <c r="FF37" s="30">
        <f t="shared" si="45"/>
        <v>0</v>
      </c>
      <c r="FG37" s="30">
        <f t="shared" si="46"/>
        <v>0</v>
      </c>
      <c r="FH37" s="30">
        <v>0</v>
      </c>
      <c r="FI37" s="30">
        <v>0</v>
      </c>
      <c r="FJ37" s="30">
        <v>0</v>
      </c>
      <c r="FK37" s="30">
        <v>0</v>
      </c>
      <c r="FL37" s="30">
        <v>0</v>
      </c>
      <c r="FM37" s="30">
        <v>0</v>
      </c>
      <c r="FN37" s="30">
        <v>0</v>
      </c>
      <c r="FO37" s="30">
        <v>0</v>
      </c>
      <c r="FP37" s="30">
        <v>0</v>
      </c>
      <c r="FQ37" s="30">
        <v>0</v>
      </c>
      <c r="FR37" s="30">
        <v>0</v>
      </c>
      <c r="FS37" s="30">
        <v>0</v>
      </c>
      <c r="FT37" s="30">
        <v>0</v>
      </c>
      <c r="FU37" s="30">
        <v>0</v>
      </c>
      <c r="FV37" s="30">
        <v>0</v>
      </c>
      <c r="FW37" s="30">
        <v>0</v>
      </c>
      <c r="FX37" s="30">
        <v>0</v>
      </c>
      <c r="FY37" s="30">
        <v>0</v>
      </c>
      <c r="FZ37" s="30">
        <v>0</v>
      </c>
      <c r="GA37" s="30">
        <v>0</v>
      </c>
      <c r="GB37" s="30">
        <v>0</v>
      </c>
      <c r="GC37" s="30">
        <v>0</v>
      </c>
      <c r="GD37" s="30">
        <v>0</v>
      </c>
      <c r="GE37" s="30">
        <v>0</v>
      </c>
      <c r="GF37" s="30">
        <v>0</v>
      </c>
      <c r="GG37" s="30">
        <v>0</v>
      </c>
      <c r="GH37" s="30">
        <v>0</v>
      </c>
      <c r="GI37" s="30">
        <v>0</v>
      </c>
      <c r="GJ37" s="30">
        <v>0</v>
      </c>
      <c r="GK37" s="30">
        <v>0</v>
      </c>
      <c r="GL37" s="30">
        <v>0</v>
      </c>
      <c r="GM37" s="30">
        <v>0</v>
      </c>
      <c r="GN37" s="30">
        <v>0</v>
      </c>
      <c r="GO37" s="30">
        <v>0</v>
      </c>
      <c r="GP37" s="30">
        <v>0</v>
      </c>
      <c r="GQ37" s="30">
        <v>0</v>
      </c>
      <c r="GR37" s="30">
        <v>0</v>
      </c>
      <c r="GS37" s="30">
        <v>0</v>
      </c>
      <c r="GT37" s="30">
        <v>0</v>
      </c>
      <c r="GU37" s="30">
        <v>0</v>
      </c>
      <c r="GV37" s="30">
        <v>0</v>
      </c>
    </row>
    <row r="38" spans="1:210" s="45" customFormat="1" ht="12.75" customHeight="1" x14ac:dyDescent="0.2">
      <c r="A38" s="42" t="s">
        <v>98</v>
      </c>
      <c r="B38" s="62">
        <v>4045</v>
      </c>
      <c r="C38" s="62">
        <v>4045</v>
      </c>
      <c r="D38" s="30">
        <v>0</v>
      </c>
      <c r="E38" s="30">
        <v>0</v>
      </c>
      <c r="F38" s="30">
        <v>0</v>
      </c>
      <c r="G38" s="30">
        <v>0</v>
      </c>
      <c r="H38" s="39">
        <f t="shared" si="6"/>
        <v>4045</v>
      </c>
      <c r="I38" s="39">
        <f t="shared" si="7"/>
        <v>4045</v>
      </c>
      <c r="J38" s="30">
        <f t="shared" si="8"/>
        <v>1150</v>
      </c>
      <c r="K38" s="30">
        <f t="shared" si="70"/>
        <v>1150</v>
      </c>
      <c r="L38" s="30">
        <f t="shared" si="10"/>
        <v>1150</v>
      </c>
      <c r="M38" s="35">
        <f t="shared" si="11"/>
        <v>28.43016069221261</v>
      </c>
      <c r="N38" s="35">
        <f t="shared" si="12"/>
        <v>2895</v>
      </c>
      <c r="O38" s="30">
        <f t="shared" si="13"/>
        <v>1150</v>
      </c>
      <c r="P38" s="35">
        <f t="shared" si="14"/>
        <v>28.43016069221261</v>
      </c>
      <c r="Q38" s="35">
        <f t="shared" si="15"/>
        <v>2895</v>
      </c>
      <c r="R38" s="30">
        <f t="shared" si="71"/>
        <v>1928</v>
      </c>
      <c r="S38" s="30">
        <f t="shared" si="16"/>
        <v>1908</v>
      </c>
      <c r="T38" s="30">
        <f t="shared" si="17"/>
        <v>16.765217391304347</v>
      </c>
      <c r="U38" s="30">
        <f t="shared" si="18"/>
        <v>16.591304347826089</v>
      </c>
      <c r="V38" s="30">
        <v>85</v>
      </c>
      <c r="W38" s="30">
        <v>85</v>
      </c>
      <c r="X38" s="30">
        <v>85</v>
      </c>
      <c r="Y38" s="30">
        <v>85</v>
      </c>
      <c r="Z38" s="30">
        <v>60</v>
      </c>
      <c r="AA38" s="30">
        <v>60</v>
      </c>
      <c r="AB38" s="30">
        <f t="shared" si="19"/>
        <v>7.0588235294117654</v>
      </c>
      <c r="AC38" s="30">
        <f t="shared" si="20"/>
        <v>7.0588235294117654</v>
      </c>
      <c r="AD38" s="30">
        <v>45</v>
      </c>
      <c r="AE38" s="30">
        <v>45</v>
      </c>
      <c r="AF38" s="30">
        <v>45</v>
      </c>
      <c r="AG38" s="30">
        <v>45</v>
      </c>
      <c r="AH38" s="30">
        <v>20</v>
      </c>
      <c r="AI38" s="30">
        <v>0</v>
      </c>
      <c r="AJ38" s="30">
        <f t="shared" si="54"/>
        <v>4.4444444444444446</v>
      </c>
      <c r="AK38" s="30">
        <f t="shared" si="55"/>
        <v>0</v>
      </c>
      <c r="AL38" s="33">
        <v>1020</v>
      </c>
      <c r="AM38" s="33">
        <v>1020</v>
      </c>
      <c r="AN38" s="33">
        <v>1020</v>
      </c>
      <c r="AO38" s="30">
        <v>1020</v>
      </c>
      <c r="AP38" s="30">
        <v>1848</v>
      </c>
      <c r="AQ38" s="30">
        <v>1848</v>
      </c>
      <c r="AR38" s="30">
        <f t="shared" si="21"/>
        <v>18.117647058823529</v>
      </c>
      <c r="AS38" s="30">
        <f t="shared" si="22"/>
        <v>18.117647058823529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  <c r="BR38" s="30">
        <v>0</v>
      </c>
      <c r="BS38" s="30">
        <v>0</v>
      </c>
      <c r="BT38" s="30">
        <v>0</v>
      </c>
      <c r="BU38" s="30">
        <v>0</v>
      </c>
      <c r="BV38" s="30">
        <v>0</v>
      </c>
      <c r="BW38" s="30">
        <v>0</v>
      </c>
      <c r="BX38" s="30">
        <v>0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  <c r="CE38" s="30">
        <v>0</v>
      </c>
      <c r="CF38" s="30">
        <v>0</v>
      </c>
      <c r="CG38" s="30">
        <v>0</v>
      </c>
      <c r="CH38" s="65">
        <v>0</v>
      </c>
      <c r="CI38" s="65">
        <v>0</v>
      </c>
      <c r="CJ38" s="30">
        <v>0</v>
      </c>
      <c r="CK38" s="30">
        <v>0</v>
      </c>
      <c r="CL38" s="30">
        <f t="shared" si="25"/>
        <v>0</v>
      </c>
      <c r="CM38" s="30">
        <f t="shared" si="26"/>
        <v>0</v>
      </c>
      <c r="CN38" s="30">
        <v>0</v>
      </c>
      <c r="CO38" s="30">
        <v>0</v>
      </c>
      <c r="CP38" s="30">
        <f t="shared" si="27"/>
        <v>0</v>
      </c>
      <c r="CQ38" s="30">
        <v>0</v>
      </c>
      <c r="CR38" s="30">
        <v>0</v>
      </c>
      <c r="CS38" s="30">
        <f t="shared" si="28"/>
        <v>0</v>
      </c>
      <c r="CT38" s="30">
        <v>0</v>
      </c>
      <c r="CU38" s="30">
        <v>0</v>
      </c>
      <c r="CV38" s="30">
        <v>0</v>
      </c>
      <c r="CW38" s="30">
        <v>0</v>
      </c>
      <c r="CX38" s="57">
        <v>0</v>
      </c>
      <c r="CY38" s="57">
        <v>0</v>
      </c>
      <c r="CZ38" s="30">
        <v>0</v>
      </c>
      <c r="DA38" s="30">
        <v>0</v>
      </c>
      <c r="DB38" s="30">
        <f t="shared" si="29"/>
        <v>0</v>
      </c>
      <c r="DC38" s="30">
        <f t="shared" si="30"/>
        <v>0</v>
      </c>
      <c r="DD38" s="30">
        <v>0</v>
      </c>
      <c r="DE38" s="30">
        <v>0</v>
      </c>
      <c r="DF38" s="30">
        <f t="shared" si="31"/>
        <v>0</v>
      </c>
      <c r="DG38" s="30">
        <v>0</v>
      </c>
      <c r="DH38" s="30">
        <v>0</v>
      </c>
      <c r="DI38" s="30">
        <f t="shared" si="32"/>
        <v>0</v>
      </c>
      <c r="DJ38" s="30">
        <v>0</v>
      </c>
      <c r="DK38" s="30">
        <v>0</v>
      </c>
      <c r="DL38" s="30">
        <v>0</v>
      </c>
      <c r="DM38" s="30">
        <v>0</v>
      </c>
      <c r="DN38" s="39">
        <v>0</v>
      </c>
      <c r="DO38" s="39">
        <v>0</v>
      </c>
      <c r="DP38" s="30">
        <v>0</v>
      </c>
      <c r="DQ38" s="30">
        <v>0</v>
      </c>
      <c r="DR38" s="30">
        <f t="shared" si="33"/>
        <v>0</v>
      </c>
      <c r="DS38" s="30">
        <f t="shared" si="34"/>
        <v>0</v>
      </c>
      <c r="DT38" s="30">
        <v>0</v>
      </c>
      <c r="DU38" s="30">
        <v>0</v>
      </c>
      <c r="DV38" s="30">
        <f t="shared" si="35"/>
        <v>0</v>
      </c>
      <c r="DW38" s="30">
        <v>0</v>
      </c>
      <c r="DX38" s="30">
        <v>0</v>
      </c>
      <c r="DY38" s="30">
        <f t="shared" si="36"/>
        <v>0</v>
      </c>
      <c r="DZ38" s="30">
        <v>0</v>
      </c>
      <c r="EA38" s="30">
        <v>0</v>
      </c>
      <c r="EB38" s="30">
        <v>0</v>
      </c>
      <c r="EC38" s="30">
        <v>0</v>
      </c>
      <c r="ED38" s="30">
        <v>0</v>
      </c>
      <c r="EE38" s="30">
        <v>0</v>
      </c>
      <c r="EF38" s="30">
        <v>850</v>
      </c>
      <c r="EG38" s="30">
        <v>850</v>
      </c>
      <c r="EH38" s="30">
        <v>780</v>
      </c>
      <c r="EI38" s="30">
        <v>780</v>
      </c>
      <c r="EJ38" s="55">
        <f t="shared" si="76"/>
        <v>1400</v>
      </c>
      <c r="EK38" s="30">
        <v>70</v>
      </c>
      <c r="EL38" s="30">
        <f t="shared" si="38"/>
        <v>5</v>
      </c>
      <c r="EM38" s="55">
        <v>1400</v>
      </c>
      <c r="EN38" s="30">
        <v>70</v>
      </c>
      <c r="EO38" s="30">
        <f t="shared" si="39"/>
        <v>5</v>
      </c>
      <c r="EP38" s="30">
        <v>0</v>
      </c>
      <c r="EQ38" s="30">
        <v>0</v>
      </c>
      <c r="ER38" s="30">
        <v>0</v>
      </c>
      <c r="ES38" s="30">
        <v>0</v>
      </c>
      <c r="ET38" s="68">
        <f t="shared" si="77"/>
        <v>2300</v>
      </c>
      <c r="EU38" s="30">
        <f t="shared" si="41"/>
        <v>0</v>
      </c>
      <c r="EV38" s="30">
        <f t="shared" si="42"/>
        <v>0</v>
      </c>
      <c r="EW38" s="68">
        <v>2300</v>
      </c>
      <c r="EX38" s="30">
        <f t="shared" si="43"/>
        <v>0</v>
      </c>
      <c r="EY38" s="30">
        <f t="shared" si="44"/>
        <v>0</v>
      </c>
      <c r="EZ38" s="30">
        <v>0</v>
      </c>
      <c r="FA38" s="30">
        <v>0</v>
      </c>
      <c r="FB38" s="30">
        <v>0</v>
      </c>
      <c r="FC38" s="30">
        <v>0</v>
      </c>
      <c r="FD38" s="30">
        <v>0</v>
      </c>
      <c r="FE38" s="30">
        <v>0</v>
      </c>
      <c r="FF38" s="30">
        <f t="shared" si="45"/>
        <v>0</v>
      </c>
      <c r="FG38" s="30">
        <f t="shared" si="46"/>
        <v>0</v>
      </c>
      <c r="FH38" s="30">
        <v>0</v>
      </c>
      <c r="FI38" s="30">
        <v>0</v>
      </c>
      <c r="FJ38" s="30">
        <v>0</v>
      </c>
      <c r="FK38" s="30">
        <v>0</v>
      </c>
      <c r="FL38" s="30">
        <v>0</v>
      </c>
      <c r="FM38" s="30">
        <v>0</v>
      </c>
      <c r="FN38" s="30">
        <v>1000</v>
      </c>
      <c r="FO38" s="30">
        <v>1000</v>
      </c>
      <c r="FP38" s="30">
        <v>0</v>
      </c>
      <c r="FQ38" s="30">
        <v>0</v>
      </c>
      <c r="FR38" s="30">
        <v>1000</v>
      </c>
      <c r="FS38" s="30">
        <v>1000</v>
      </c>
      <c r="FT38" s="30">
        <v>0</v>
      </c>
      <c r="FU38" s="30">
        <v>0</v>
      </c>
      <c r="FV38" s="30">
        <v>0</v>
      </c>
      <c r="FW38" s="30">
        <v>0</v>
      </c>
      <c r="FX38" s="30">
        <v>0</v>
      </c>
      <c r="FY38" s="30">
        <v>0</v>
      </c>
      <c r="FZ38" s="30">
        <v>0</v>
      </c>
      <c r="GA38" s="30">
        <v>0</v>
      </c>
      <c r="GB38" s="30">
        <v>0</v>
      </c>
      <c r="GC38" s="30">
        <v>260</v>
      </c>
      <c r="GD38" s="30">
        <v>260</v>
      </c>
      <c r="GE38" s="30">
        <v>260</v>
      </c>
      <c r="GF38" s="30">
        <v>260</v>
      </c>
      <c r="GG38" s="30">
        <f t="shared" si="47"/>
        <v>100</v>
      </c>
      <c r="GH38" s="30">
        <f t="shared" si="48"/>
        <v>100</v>
      </c>
      <c r="GI38" s="30">
        <v>90</v>
      </c>
      <c r="GJ38" s="30">
        <v>90</v>
      </c>
      <c r="GK38" s="30">
        <v>90</v>
      </c>
      <c r="GL38" s="30">
        <v>90</v>
      </c>
      <c r="GM38" s="30">
        <f t="shared" si="49"/>
        <v>34.615384615384613</v>
      </c>
      <c r="GN38" s="30">
        <f t="shared" si="50"/>
        <v>34.615384615384613</v>
      </c>
      <c r="GO38" s="30">
        <v>5</v>
      </c>
      <c r="GP38" s="30">
        <v>5</v>
      </c>
      <c r="GQ38" s="30">
        <v>5</v>
      </c>
      <c r="GR38" s="30">
        <v>5</v>
      </c>
      <c r="GS38" s="30">
        <f t="shared" si="51"/>
        <v>100</v>
      </c>
      <c r="GT38" s="30">
        <f t="shared" si="52"/>
        <v>100</v>
      </c>
      <c r="GU38" s="30">
        <v>0</v>
      </c>
      <c r="GV38" s="30">
        <v>0</v>
      </c>
    </row>
    <row r="39" spans="1:210" ht="12.75" customHeight="1" x14ac:dyDescent="0.2">
      <c r="A39" s="42" t="s">
        <v>100</v>
      </c>
      <c r="B39" s="62">
        <v>12761</v>
      </c>
      <c r="C39" s="62">
        <v>11688</v>
      </c>
      <c r="D39" s="30">
        <v>0</v>
      </c>
      <c r="E39" s="30">
        <v>0</v>
      </c>
      <c r="F39" s="30">
        <v>0</v>
      </c>
      <c r="G39" s="30">
        <v>0</v>
      </c>
      <c r="H39" s="39">
        <f t="shared" si="6"/>
        <v>12761</v>
      </c>
      <c r="I39" s="39">
        <f t="shared" si="7"/>
        <v>11688</v>
      </c>
      <c r="J39" s="30">
        <f t="shared" si="8"/>
        <v>4415</v>
      </c>
      <c r="K39" s="30">
        <f t="shared" si="70"/>
        <v>4395</v>
      </c>
      <c r="L39" s="30">
        <f t="shared" si="10"/>
        <v>4415</v>
      </c>
      <c r="M39" s="35">
        <f t="shared" si="11"/>
        <v>34.597602068803383</v>
      </c>
      <c r="N39" s="35">
        <f t="shared" si="12"/>
        <v>8346</v>
      </c>
      <c r="O39" s="30">
        <f t="shared" si="13"/>
        <v>4395</v>
      </c>
      <c r="P39" s="35">
        <f t="shared" si="14"/>
        <v>37.602669404517449</v>
      </c>
      <c r="Q39" s="35">
        <f t="shared" si="15"/>
        <v>7293</v>
      </c>
      <c r="R39" s="30">
        <f t="shared" si="71"/>
        <v>6537.9000000000005</v>
      </c>
      <c r="S39" s="30">
        <f t="shared" si="16"/>
        <v>6507.9000000000005</v>
      </c>
      <c r="T39" s="30">
        <f t="shared" si="17"/>
        <v>14.808380520951303</v>
      </c>
      <c r="U39" s="30">
        <f t="shared" si="18"/>
        <v>14.80750853242321</v>
      </c>
      <c r="V39" s="30">
        <v>962</v>
      </c>
      <c r="W39" s="30">
        <v>942</v>
      </c>
      <c r="X39" s="30">
        <v>962</v>
      </c>
      <c r="Y39" s="30">
        <v>942</v>
      </c>
      <c r="Z39" s="30">
        <v>1371.5</v>
      </c>
      <c r="AA39" s="30">
        <v>1341.5</v>
      </c>
      <c r="AB39" s="30">
        <f t="shared" si="19"/>
        <v>14.256756756756756</v>
      </c>
      <c r="AC39" s="30">
        <f t="shared" si="20"/>
        <v>14.240976645435243</v>
      </c>
      <c r="AD39" s="30">
        <v>1098</v>
      </c>
      <c r="AE39" s="30">
        <v>1098</v>
      </c>
      <c r="AF39" s="30">
        <v>1098</v>
      </c>
      <c r="AG39" s="30">
        <v>1098</v>
      </c>
      <c r="AH39" s="30">
        <v>1714.4</v>
      </c>
      <c r="AI39" s="30">
        <v>1714.4</v>
      </c>
      <c r="AJ39" s="30">
        <f t="shared" si="54"/>
        <v>15.613843351548271</v>
      </c>
      <c r="AK39" s="30">
        <f t="shared" si="55"/>
        <v>15.613843351548271</v>
      </c>
      <c r="AL39" s="33">
        <v>2255</v>
      </c>
      <c r="AM39" s="33">
        <v>2255</v>
      </c>
      <c r="AN39" s="33">
        <v>2255</v>
      </c>
      <c r="AO39" s="30">
        <v>2255</v>
      </c>
      <c r="AP39" s="30">
        <v>3345.7</v>
      </c>
      <c r="AQ39" s="30">
        <v>3345.7</v>
      </c>
      <c r="AR39" s="30">
        <f t="shared" si="21"/>
        <v>14.83680709534368</v>
      </c>
      <c r="AS39" s="30">
        <f t="shared" si="22"/>
        <v>14.83680709534368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100</v>
      </c>
      <c r="BC39" s="30">
        <v>100</v>
      </c>
      <c r="BD39" s="30">
        <v>100</v>
      </c>
      <c r="BE39" s="30">
        <v>100</v>
      </c>
      <c r="BF39" s="30">
        <v>106.3</v>
      </c>
      <c r="BG39" s="30">
        <v>106.3</v>
      </c>
      <c r="BH39" s="30">
        <f t="shared" si="78"/>
        <v>10.629999999999999</v>
      </c>
      <c r="BI39" s="30">
        <f t="shared" si="72"/>
        <v>10.629999999999999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  <c r="CE39" s="30">
        <v>0</v>
      </c>
      <c r="CF39" s="30">
        <v>0</v>
      </c>
      <c r="CG39" s="30">
        <v>0</v>
      </c>
      <c r="CH39" s="65">
        <v>0</v>
      </c>
      <c r="CI39" s="65">
        <v>0</v>
      </c>
      <c r="CJ39" s="30">
        <v>0</v>
      </c>
      <c r="CK39" s="30">
        <v>0</v>
      </c>
      <c r="CL39" s="30">
        <f t="shared" si="25"/>
        <v>0</v>
      </c>
      <c r="CM39" s="30">
        <f t="shared" si="26"/>
        <v>0</v>
      </c>
      <c r="CN39" s="30">
        <v>0</v>
      </c>
      <c r="CO39" s="30">
        <v>0</v>
      </c>
      <c r="CP39" s="30">
        <f t="shared" si="27"/>
        <v>0</v>
      </c>
      <c r="CQ39" s="30">
        <v>0</v>
      </c>
      <c r="CR39" s="30">
        <v>0</v>
      </c>
      <c r="CS39" s="30">
        <f t="shared" si="28"/>
        <v>0</v>
      </c>
      <c r="CT39" s="30">
        <v>0</v>
      </c>
      <c r="CU39" s="30">
        <v>0</v>
      </c>
      <c r="CV39" s="30">
        <v>0</v>
      </c>
      <c r="CW39" s="30">
        <v>0</v>
      </c>
      <c r="CX39" s="57">
        <v>0</v>
      </c>
      <c r="CY39" s="57">
        <v>0</v>
      </c>
      <c r="CZ39" s="30">
        <v>0</v>
      </c>
      <c r="DA39" s="30">
        <v>0</v>
      </c>
      <c r="DB39" s="30">
        <f t="shared" si="29"/>
        <v>0</v>
      </c>
      <c r="DC39" s="30">
        <f t="shared" si="30"/>
        <v>0</v>
      </c>
      <c r="DD39" s="30">
        <v>0</v>
      </c>
      <c r="DE39" s="30">
        <v>0</v>
      </c>
      <c r="DF39" s="30">
        <f t="shared" si="31"/>
        <v>0</v>
      </c>
      <c r="DG39" s="30">
        <v>0</v>
      </c>
      <c r="DH39" s="30">
        <v>0</v>
      </c>
      <c r="DI39" s="30">
        <f t="shared" si="32"/>
        <v>0</v>
      </c>
      <c r="DJ39" s="30">
        <v>0</v>
      </c>
      <c r="DK39" s="30">
        <v>0</v>
      </c>
      <c r="DL39" s="30">
        <v>0</v>
      </c>
      <c r="DM39" s="30">
        <v>0</v>
      </c>
      <c r="DN39" s="39">
        <v>0</v>
      </c>
      <c r="DO39" s="39">
        <v>0</v>
      </c>
      <c r="DP39" s="30">
        <v>0</v>
      </c>
      <c r="DQ39" s="30">
        <v>0</v>
      </c>
      <c r="DR39" s="30">
        <f t="shared" si="33"/>
        <v>0</v>
      </c>
      <c r="DS39" s="30">
        <f t="shared" si="34"/>
        <v>0</v>
      </c>
      <c r="DT39" s="30">
        <v>0</v>
      </c>
      <c r="DU39" s="30">
        <v>0</v>
      </c>
      <c r="DV39" s="30">
        <f t="shared" si="35"/>
        <v>0</v>
      </c>
      <c r="DW39" s="30">
        <v>0</v>
      </c>
      <c r="DX39" s="30">
        <v>0</v>
      </c>
      <c r="DY39" s="30">
        <f t="shared" si="36"/>
        <v>0</v>
      </c>
      <c r="DZ39" s="30">
        <v>0</v>
      </c>
      <c r="EA39" s="30">
        <v>0</v>
      </c>
      <c r="EB39" s="30">
        <v>0</v>
      </c>
      <c r="EC39" s="30">
        <v>0</v>
      </c>
      <c r="ED39" s="30">
        <v>0</v>
      </c>
      <c r="EE39" s="30">
        <v>0</v>
      </c>
      <c r="EF39" s="30">
        <v>873</v>
      </c>
      <c r="EG39" s="30">
        <v>873</v>
      </c>
      <c r="EH39" s="30">
        <v>1430</v>
      </c>
      <c r="EI39" s="30">
        <v>1430</v>
      </c>
      <c r="EJ39" s="55">
        <f t="shared" si="76"/>
        <v>2518</v>
      </c>
      <c r="EK39" s="30">
        <v>0</v>
      </c>
      <c r="EL39" s="30">
        <f t="shared" si="38"/>
        <v>0</v>
      </c>
      <c r="EM39" s="55">
        <v>2518</v>
      </c>
      <c r="EN39" s="30">
        <v>0</v>
      </c>
      <c r="EO39" s="30">
        <f t="shared" si="39"/>
        <v>0</v>
      </c>
      <c r="EP39" s="30">
        <v>0</v>
      </c>
      <c r="EQ39" s="30">
        <v>0</v>
      </c>
      <c r="ER39" s="30">
        <v>0</v>
      </c>
      <c r="ES39" s="30">
        <v>0</v>
      </c>
      <c r="ET39" s="68">
        <f t="shared" si="77"/>
        <v>9573</v>
      </c>
      <c r="EU39" s="30">
        <f t="shared" si="41"/>
        <v>0</v>
      </c>
      <c r="EV39" s="30">
        <f t="shared" si="42"/>
        <v>0</v>
      </c>
      <c r="EW39" s="68">
        <v>9573</v>
      </c>
      <c r="EX39" s="30">
        <f t="shared" si="43"/>
        <v>0</v>
      </c>
      <c r="EY39" s="30">
        <f t="shared" si="44"/>
        <v>0</v>
      </c>
      <c r="EZ39" s="30">
        <v>0</v>
      </c>
      <c r="FA39" s="30">
        <v>0</v>
      </c>
      <c r="FB39" s="30">
        <v>0</v>
      </c>
      <c r="FC39" s="30">
        <v>0</v>
      </c>
      <c r="FD39" s="30">
        <v>0</v>
      </c>
      <c r="FE39" s="30">
        <v>0</v>
      </c>
      <c r="FF39" s="30">
        <f t="shared" si="45"/>
        <v>0</v>
      </c>
      <c r="FG39" s="30">
        <f t="shared" si="46"/>
        <v>0</v>
      </c>
      <c r="FH39" s="30">
        <v>0</v>
      </c>
      <c r="FI39" s="30">
        <v>0</v>
      </c>
      <c r="FJ39" s="30">
        <v>0</v>
      </c>
      <c r="FK39" s="30">
        <v>0</v>
      </c>
      <c r="FL39" s="30">
        <v>0</v>
      </c>
      <c r="FM39" s="30">
        <v>0</v>
      </c>
      <c r="FN39" s="30">
        <v>0</v>
      </c>
      <c r="FO39" s="30">
        <v>0</v>
      </c>
      <c r="FP39" s="30">
        <v>0</v>
      </c>
      <c r="FQ39" s="30">
        <v>0</v>
      </c>
      <c r="FR39" s="30">
        <v>0</v>
      </c>
      <c r="FS39" s="30">
        <v>0</v>
      </c>
      <c r="FT39" s="30">
        <v>0</v>
      </c>
      <c r="FU39" s="30">
        <v>0</v>
      </c>
      <c r="FV39" s="30">
        <v>0</v>
      </c>
      <c r="FW39" s="30">
        <v>0</v>
      </c>
      <c r="FX39" s="30">
        <v>0</v>
      </c>
      <c r="FY39" s="30">
        <v>0</v>
      </c>
      <c r="FZ39" s="30">
        <v>0</v>
      </c>
      <c r="GA39" s="30">
        <v>0</v>
      </c>
      <c r="GB39" s="30">
        <v>0</v>
      </c>
      <c r="GC39" s="30">
        <v>0</v>
      </c>
      <c r="GD39" s="30">
        <v>0</v>
      </c>
      <c r="GE39" s="30">
        <v>0</v>
      </c>
      <c r="GF39" s="30">
        <v>0</v>
      </c>
      <c r="GG39" s="30">
        <v>0</v>
      </c>
      <c r="GH39" s="30">
        <v>0</v>
      </c>
      <c r="GI39" s="30">
        <v>362</v>
      </c>
      <c r="GJ39" s="30">
        <v>362</v>
      </c>
      <c r="GK39" s="30">
        <v>0</v>
      </c>
      <c r="GL39" s="30">
        <v>0</v>
      </c>
      <c r="GM39" s="30">
        <v>0</v>
      </c>
      <c r="GN39" s="30">
        <v>0</v>
      </c>
      <c r="GO39" s="30">
        <v>33.4</v>
      </c>
      <c r="GP39" s="30">
        <v>33.4</v>
      </c>
      <c r="GQ39" s="30">
        <v>0</v>
      </c>
      <c r="GR39" s="30">
        <v>0</v>
      </c>
      <c r="GS39" s="30">
        <f t="shared" si="51"/>
        <v>0</v>
      </c>
      <c r="GT39" s="30">
        <f t="shared" si="52"/>
        <v>0</v>
      </c>
      <c r="GU39" s="30">
        <v>0</v>
      </c>
      <c r="GV39" s="30">
        <v>0</v>
      </c>
    </row>
    <row r="40" spans="1:210" s="45" customFormat="1" ht="12.75" customHeight="1" x14ac:dyDescent="0.2">
      <c r="A40" s="42" t="s">
        <v>101</v>
      </c>
      <c r="B40" s="62">
        <v>2060</v>
      </c>
      <c r="C40" s="62">
        <v>1763</v>
      </c>
      <c r="D40" s="30">
        <v>273</v>
      </c>
      <c r="E40" s="30">
        <v>273</v>
      </c>
      <c r="F40" s="30">
        <v>0</v>
      </c>
      <c r="G40" s="30">
        <v>0</v>
      </c>
      <c r="H40" s="46">
        <f t="shared" si="6"/>
        <v>1787</v>
      </c>
      <c r="I40" s="46">
        <f t="shared" si="7"/>
        <v>1490</v>
      </c>
      <c r="J40" s="30">
        <f t="shared" si="8"/>
        <v>210</v>
      </c>
      <c r="K40" s="30">
        <f t="shared" si="70"/>
        <v>210</v>
      </c>
      <c r="L40" s="30">
        <f t="shared" si="10"/>
        <v>210</v>
      </c>
      <c r="M40" s="35">
        <f t="shared" si="11"/>
        <v>11.751538891997763</v>
      </c>
      <c r="N40" s="35">
        <f t="shared" si="12"/>
        <v>1577</v>
      </c>
      <c r="O40" s="30">
        <f t="shared" si="13"/>
        <v>210</v>
      </c>
      <c r="P40" s="35">
        <f t="shared" si="14"/>
        <v>14.093959731543624</v>
      </c>
      <c r="Q40" s="35">
        <f t="shared" si="15"/>
        <v>1280</v>
      </c>
      <c r="R40" s="30">
        <f t="shared" si="71"/>
        <v>208</v>
      </c>
      <c r="S40" s="30">
        <f t="shared" si="16"/>
        <v>208.4</v>
      </c>
      <c r="T40" s="30">
        <f t="shared" si="17"/>
        <v>9.9047619047619051</v>
      </c>
      <c r="U40" s="30">
        <f t="shared" si="18"/>
        <v>9.9238095238095241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3">
        <v>170</v>
      </c>
      <c r="AM40" s="33">
        <v>170</v>
      </c>
      <c r="AN40" s="33">
        <v>170</v>
      </c>
      <c r="AO40" s="30">
        <v>170</v>
      </c>
      <c r="AP40" s="30">
        <v>168</v>
      </c>
      <c r="AQ40" s="30">
        <v>168.4</v>
      </c>
      <c r="AR40" s="30">
        <f t="shared" si="21"/>
        <v>9.882352941176471</v>
      </c>
      <c r="AS40" s="30">
        <f t="shared" si="22"/>
        <v>9.9058823529411768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40</v>
      </c>
      <c r="BS40" s="30">
        <v>40</v>
      </c>
      <c r="BT40" s="30">
        <v>40</v>
      </c>
      <c r="BU40" s="30">
        <v>40</v>
      </c>
      <c r="BV40" s="30">
        <v>40</v>
      </c>
      <c r="BW40" s="30">
        <v>40</v>
      </c>
      <c r="BX40" s="30">
        <f t="shared" si="23"/>
        <v>10</v>
      </c>
      <c r="BY40" s="30">
        <f t="shared" si="24"/>
        <v>10</v>
      </c>
      <c r="BZ40" s="30">
        <v>0</v>
      </c>
      <c r="CA40" s="30">
        <v>0</v>
      </c>
      <c r="CB40" s="30">
        <v>0</v>
      </c>
      <c r="CC40" s="30">
        <v>0</v>
      </c>
      <c r="CD40" s="30">
        <v>0</v>
      </c>
      <c r="CE40" s="30">
        <v>0</v>
      </c>
      <c r="CF40" s="30">
        <v>0</v>
      </c>
      <c r="CG40" s="30">
        <v>0</v>
      </c>
      <c r="CH40" s="65">
        <v>10</v>
      </c>
      <c r="CI40" s="65">
        <v>5</v>
      </c>
      <c r="CJ40" s="30">
        <v>0</v>
      </c>
      <c r="CK40" s="30">
        <v>0</v>
      </c>
      <c r="CL40" s="30">
        <f t="shared" si="25"/>
        <v>10</v>
      </c>
      <c r="CM40" s="30">
        <f t="shared" si="26"/>
        <v>5</v>
      </c>
      <c r="CN40" s="30">
        <v>0</v>
      </c>
      <c r="CO40" s="30">
        <f t="shared" si="74"/>
        <v>0</v>
      </c>
      <c r="CP40" s="30">
        <f t="shared" si="27"/>
        <v>10</v>
      </c>
      <c r="CQ40" s="30">
        <v>0</v>
      </c>
      <c r="CR40" s="30">
        <f t="shared" si="75"/>
        <v>0</v>
      </c>
      <c r="CS40" s="30">
        <f t="shared" si="28"/>
        <v>5</v>
      </c>
      <c r="CT40" s="30">
        <v>0</v>
      </c>
      <c r="CU40" s="30">
        <v>0</v>
      </c>
      <c r="CV40" s="30">
        <v>0</v>
      </c>
      <c r="CW40" s="30">
        <v>0</v>
      </c>
      <c r="CX40" s="57">
        <v>0</v>
      </c>
      <c r="CY40" s="57">
        <v>0</v>
      </c>
      <c r="CZ40" s="30">
        <v>0</v>
      </c>
      <c r="DA40" s="30">
        <v>0</v>
      </c>
      <c r="DB40" s="30">
        <f t="shared" si="29"/>
        <v>0</v>
      </c>
      <c r="DC40" s="30">
        <f t="shared" si="30"/>
        <v>0</v>
      </c>
      <c r="DD40" s="30">
        <v>0</v>
      </c>
      <c r="DE40" s="30">
        <v>0</v>
      </c>
      <c r="DF40" s="30">
        <f t="shared" si="31"/>
        <v>0</v>
      </c>
      <c r="DG40" s="30">
        <v>0</v>
      </c>
      <c r="DH40" s="30">
        <v>0</v>
      </c>
      <c r="DI40" s="30">
        <f t="shared" si="32"/>
        <v>0</v>
      </c>
      <c r="DJ40" s="30">
        <v>0</v>
      </c>
      <c r="DK40" s="30">
        <v>0</v>
      </c>
      <c r="DL40" s="30">
        <v>0</v>
      </c>
      <c r="DM40" s="30">
        <v>0</v>
      </c>
      <c r="DN40" s="46">
        <v>0</v>
      </c>
      <c r="DO40" s="46">
        <v>0</v>
      </c>
      <c r="DP40" s="30">
        <v>0</v>
      </c>
      <c r="DQ40" s="30">
        <v>0</v>
      </c>
      <c r="DR40" s="30">
        <f t="shared" si="33"/>
        <v>0</v>
      </c>
      <c r="DS40" s="30">
        <f t="shared" si="34"/>
        <v>0</v>
      </c>
      <c r="DT40" s="30">
        <v>0</v>
      </c>
      <c r="DU40" s="30">
        <v>0</v>
      </c>
      <c r="DV40" s="30">
        <f t="shared" si="35"/>
        <v>0</v>
      </c>
      <c r="DW40" s="30">
        <v>0</v>
      </c>
      <c r="DX40" s="30">
        <v>0</v>
      </c>
      <c r="DY40" s="30">
        <f t="shared" si="36"/>
        <v>0</v>
      </c>
      <c r="DZ40" s="30">
        <v>0</v>
      </c>
      <c r="EA40" s="30">
        <v>0</v>
      </c>
      <c r="EB40" s="30">
        <v>0</v>
      </c>
      <c r="EC40" s="30">
        <v>0</v>
      </c>
      <c r="ED40" s="30">
        <v>0</v>
      </c>
      <c r="EE40" s="30">
        <v>0</v>
      </c>
      <c r="EF40" s="30">
        <v>10</v>
      </c>
      <c r="EG40" s="30">
        <v>10</v>
      </c>
      <c r="EH40" s="30">
        <v>32</v>
      </c>
      <c r="EI40" s="30">
        <v>32</v>
      </c>
      <c r="EJ40" s="55">
        <f t="shared" si="76"/>
        <v>90</v>
      </c>
      <c r="EK40" s="30">
        <v>0</v>
      </c>
      <c r="EL40" s="30">
        <f t="shared" si="38"/>
        <v>0</v>
      </c>
      <c r="EM40" s="55">
        <v>90</v>
      </c>
      <c r="EN40" s="30">
        <v>0</v>
      </c>
      <c r="EO40" s="30">
        <f t="shared" si="39"/>
        <v>0</v>
      </c>
      <c r="EP40" s="30">
        <v>0</v>
      </c>
      <c r="EQ40" s="30">
        <v>0</v>
      </c>
      <c r="ER40" s="30">
        <v>0</v>
      </c>
      <c r="ES40" s="30">
        <v>0</v>
      </c>
      <c r="ET40" s="68">
        <f t="shared" si="77"/>
        <v>1701</v>
      </c>
      <c r="EU40" s="30">
        <f t="shared" si="41"/>
        <v>0</v>
      </c>
      <c r="EV40" s="30">
        <f t="shared" si="42"/>
        <v>0</v>
      </c>
      <c r="EW40" s="68">
        <v>1701</v>
      </c>
      <c r="EX40" s="30">
        <f t="shared" si="43"/>
        <v>0</v>
      </c>
      <c r="EY40" s="30">
        <f t="shared" si="44"/>
        <v>0</v>
      </c>
      <c r="EZ40" s="30">
        <v>0</v>
      </c>
      <c r="FA40" s="30">
        <v>0</v>
      </c>
      <c r="FB40" s="30">
        <v>0</v>
      </c>
      <c r="FC40" s="30">
        <v>0</v>
      </c>
      <c r="FD40" s="30">
        <v>0</v>
      </c>
      <c r="FE40" s="30">
        <v>0</v>
      </c>
      <c r="FF40" s="30">
        <f t="shared" si="45"/>
        <v>0</v>
      </c>
      <c r="FG40" s="30">
        <f t="shared" si="46"/>
        <v>0</v>
      </c>
      <c r="FH40" s="30">
        <v>0</v>
      </c>
      <c r="FI40" s="30">
        <v>0</v>
      </c>
      <c r="FJ40" s="30">
        <v>0</v>
      </c>
      <c r="FK40" s="30">
        <v>0</v>
      </c>
      <c r="FL40" s="30">
        <v>0</v>
      </c>
      <c r="FM40" s="30">
        <v>0</v>
      </c>
      <c r="FN40" s="30">
        <v>0</v>
      </c>
      <c r="FO40" s="30">
        <v>0</v>
      </c>
      <c r="FP40" s="30">
        <v>0</v>
      </c>
      <c r="FQ40" s="30">
        <v>0</v>
      </c>
      <c r="FR40" s="30">
        <v>0</v>
      </c>
      <c r="FS40" s="30">
        <v>0</v>
      </c>
      <c r="FT40" s="30">
        <v>0</v>
      </c>
      <c r="FU40" s="30">
        <v>0</v>
      </c>
      <c r="FV40" s="30">
        <v>0</v>
      </c>
      <c r="FW40" s="30">
        <v>0</v>
      </c>
      <c r="FX40" s="30">
        <v>0</v>
      </c>
      <c r="FY40" s="30">
        <v>0</v>
      </c>
      <c r="FZ40" s="30">
        <v>0</v>
      </c>
      <c r="GA40" s="30">
        <v>0</v>
      </c>
      <c r="GB40" s="30">
        <v>0</v>
      </c>
      <c r="GC40" s="30">
        <v>40</v>
      </c>
      <c r="GD40" s="30">
        <v>40</v>
      </c>
      <c r="GE40" s="30">
        <v>0</v>
      </c>
      <c r="GF40" s="30">
        <v>0</v>
      </c>
      <c r="GG40" s="30">
        <f t="shared" si="47"/>
        <v>0</v>
      </c>
      <c r="GH40" s="30">
        <f t="shared" si="48"/>
        <v>0</v>
      </c>
      <c r="GI40" s="30">
        <v>40</v>
      </c>
      <c r="GJ40" s="30">
        <v>40</v>
      </c>
      <c r="GK40" s="30">
        <v>0</v>
      </c>
      <c r="GL40" s="30">
        <v>0</v>
      </c>
      <c r="GM40" s="30">
        <f t="shared" si="49"/>
        <v>100</v>
      </c>
      <c r="GN40" s="30">
        <f t="shared" si="50"/>
        <v>100</v>
      </c>
      <c r="GO40" s="30">
        <v>6.2</v>
      </c>
      <c r="GP40" s="30">
        <v>6.2</v>
      </c>
      <c r="GQ40" s="30">
        <v>1.3</v>
      </c>
      <c r="GR40" s="30">
        <v>1.3</v>
      </c>
      <c r="GS40" s="30">
        <f t="shared" si="51"/>
        <v>20.967741935483872</v>
      </c>
      <c r="GT40" s="30">
        <f t="shared" si="52"/>
        <v>20.967741935483872</v>
      </c>
      <c r="GU40" s="30">
        <v>0</v>
      </c>
      <c r="GV40" s="30">
        <v>0</v>
      </c>
    </row>
    <row r="41" spans="1:210" s="45" customFormat="1" ht="12.75" customHeight="1" x14ac:dyDescent="0.2">
      <c r="A41" s="42" t="s">
        <v>104</v>
      </c>
      <c r="B41" s="62">
        <v>24088</v>
      </c>
      <c r="C41" s="62">
        <v>24088</v>
      </c>
      <c r="D41" s="30">
        <v>0</v>
      </c>
      <c r="E41" s="30">
        <v>0</v>
      </c>
      <c r="F41" s="30">
        <v>0</v>
      </c>
      <c r="G41" s="30">
        <v>0</v>
      </c>
      <c r="H41" s="39">
        <f t="shared" si="6"/>
        <v>24088</v>
      </c>
      <c r="I41" s="39">
        <f t="shared" si="7"/>
        <v>24088</v>
      </c>
      <c r="J41" s="30">
        <f t="shared" si="8"/>
        <v>11049</v>
      </c>
      <c r="K41" s="30">
        <f t="shared" si="70"/>
        <v>11049</v>
      </c>
      <c r="L41" s="30">
        <f t="shared" si="10"/>
        <v>11049</v>
      </c>
      <c r="M41" s="35">
        <f t="shared" si="11"/>
        <v>45.869312520757219</v>
      </c>
      <c r="N41" s="35">
        <f t="shared" si="12"/>
        <v>13039</v>
      </c>
      <c r="O41" s="30">
        <f t="shared" si="13"/>
        <v>11049</v>
      </c>
      <c r="P41" s="35">
        <f t="shared" si="14"/>
        <v>45.869312520757219</v>
      </c>
      <c r="Q41" s="35">
        <f t="shared" si="15"/>
        <v>13039</v>
      </c>
      <c r="R41" s="30">
        <f t="shared" si="71"/>
        <v>29155</v>
      </c>
      <c r="S41" s="30">
        <f t="shared" si="16"/>
        <v>29155</v>
      </c>
      <c r="T41" s="30">
        <f t="shared" si="17"/>
        <v>26.387003348719343</v>
      </c>
      <c r="U41" s="30">
        <f t="shared" si="18"/>
        <v>26.387003348719343</v>
      </c>
      <c r="V41" s="30">
        <v>2904</v>
      </c>
      <c r="W41" s="30">
        <v>2904</v>
      </c>
      <c r="X41" s="30">
        <v>2904</v>
      </c>
      <c r="Y41" s="30">
        <v>2904</v>
      </c>
      <c r="Z41" s="30">
        <v>8062</v>
      </c>
      <c r="AA41" s="30">
        <v>8062</v>
      </c>
      <c r="AB41" s="30">
        <f t="shared" si="19"/>
        <v>27.761707988980717</v>
      </c>
      <c r="AC41" s="30">
        <f t="shared" si="20"/>
        <v>27.761707988980717</v>
      </c>
      <c r="AD41" s="30">
        <v>1681</v>
      </c>
      <c r="AE41" s="30">
        <v>1681</v>
      </c>
      <c r="AF41" s="30">
        <v>1681</v>
      </c>
      <c r="AG41" s="30">
        <v>1681</v>
      </c>
      <c r="AH41" s="30">
        <v>4354</v>
      </c>
      <c r="AI41" s="30">
        <v>4354</v>
      </c>
      <c r="AJ41" s="30">
        <f t="shared" si="54"/>
        <v>25.901249256395005</v>
      </c>
      <c r="AK41" s="30">
        <f t="shared" si="55"/>
        <v>25.901249256395005</v>
      </c>
      <c r="AL41" s="33">
        <v>4683</v>
      </c>
      <c r="AM41" s="33">
        <v>4683</v>
      </c>
      <c r="AN41" s="33">
        <v>4683</v>
      </c>
      <c r="AO41" s="30">
        <v>4683</v>
      </c>
      <c r="AP41" s="30">
        <v>12106</v>
      </c>
      <c r="AQ41" s="30">
        <v>12106</v>
      </c>
      <c r="AR41" s="30">
        <f t="shared" si="21"/>
        <v>25.850950245569081</v>
      </c>
      <c r="AS41" s="30">
        <f t="shared" si="22"/>
        <v>25.850950245569081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1781</v>
      </c>
      <c r="BC41" s="30">
        <v>1781</v>
      </c>
      <c r="BD41" s="30">
        <v>1781</v>
      </c>
      <c r="BE41" s="30">
        <v>1781</v>
      </c>
      <c r="BF41" s="30">
        <v>4633</v>
      </c>
      <c r="BG41" s="30">
        <v>4633</v>
      </c>
      <c r="BH41" s="30">
        <f t="shared" si="78"/>
        <v>26.013475575519372</v>
      </c>
      <c r="BI41" s="30">
        <f t="shared" si="72"/>
        <v>26.013475575519372</v>
      </c>
      <c r="BJ41" s="30">
        <v>0</v>
      </c>
      <c r="BK41" s="30">
        <v>0</v>
      </c>
      <c r="BL41" s="30">
        <v>0</v>
      </c>
      <c r="BM41" s="30">
        <v>0</v>
      </c>
      <c r="BN41" s="30">
        <v>0</v>
      </c>
      <c r="BO41" s="30">
        <v>0</v>
      </c>
      <c r="BP41" s="30">
        <v>0</v>
      </c>
      <c r="BQ41" s="30">
        <v>0</v>
      </c>
      <c r="BR41" s="30">
        <v>0</v>
      </c>
      <c r="BS41" s="30">
        <v>0</v>
      </c>
      <c r="BT41" s="30">
        <v>0</v>
      </c>
      <c r="BU41" s="30">
        <v>0</v>
      </c>
      <c r="BV41" s="30">
        <v>0</v>
      </c>
      <c r="BW41" s="30">
        <v>0</v>
      </c>
      <c r="BX41" s="30">
        <v>0</v>
      </c>
      <c r="BY41" s="30">
        <v>0</v>
      </c>
      <c r="BZ41" s="30">
        <v>0</v>
      </c>
      <c r="CA41" s="30">
        <v>0</v>
      </c>
      <c r="CB41" s="30">
        <v>0</v>
      </c>
      <c r="CC41" s="30">
        <v>0</v>
      </c>
      <c r="CD41" s="30">
        <v>0</v>
      </c>
      <c r="CE41" s="30">
        <v>0</v>
      </c>
      <c r="CF41" s="30">
        <v>0</v>
      </c>
      <c r="CG41" s="30">
        <v>0</v>
      </c>
      <c r="CH41" s="65">
        <v>13</v>
      </c>
      <c r="CI41" s="65">
        <v>13</v>
      </c>
      <c r="CJ41" s="30">
        <v>0</v>
      </c>
      <c r="CK41" s="30">
        <v>0</v>
      </c>
      <c r="CL41" s="30">
        <f t="shared" si="25"/>
        <v>13</v>
      </c>
      <c r="CM41" s="30">
        <f t="shared" si="26"/>
        <v>13</v>
      </c>
      <c r="CN41" s="30">
        <v>0</v>
      </c>
      <c r="CO41" s="30">
        <f t="shared" si="74"/>
        <v>0</v>
      </c>
      <c r="CP41" s="30">
        <f t="shared" si="27"/>
        <v>13</v>
      </c>
      <c r="CQ41" s="30">
        <v>0</v>
      </c>
      <c r="CR41" s="30">
        <f t="shared" si="75"/>
        <v>0</v>
      </c>
      <c r="CS41" s="30">
        <f t="shared" si="28"/>
        <v>13</v>
      </c>
      <c r="CT41" s="30">
        <v>0</v>
      </c>
      <c r="CU41" s="30">
        <v>0</v>
      </c>
      <c r="CV41" s="30">
        <v>0</v>
      </c>
      <c r="CW41" s="30">
        <v>0</v>
      </c>
      <c r="CX41" s="57">
        <v>8</v>
      </c>
      <c r="CY41" s="57">
        <v>8</v>
      </c>
      <c r="CZ41" s="30">
        <v>0</v>
      </c>
      <c r="DA41" s="30">
        <v>0</v>
      </c>
      <c r="DB41" s="30">
        <f t="shared" si="29"/>
        <v>8</v>
      </c>
      <c r="DC41" s="30">
        <f t="shared" si="30"/>
        <v>8</v>
      </c>
      <c r="DD41" s="30">
        <v>0</v>
      </c>
      <c r="DE41" s="30">
        <f t="shared" si="63"/>
        <v>0</v>
      </c>
      <c r="DF41" s="30">
        <f t="shared" si="31"/>
        <v>8</v>
      </c>
      <c r="DG41" s="30">
        <v>0</v>
      </c>
      <c r="DH41" s="30">
        <f t="shared" si="64"/>
        <v>0</v>
      </c>
      <c r="DI41" s="30">
        <f t="shared" si="32"/>
        <v>8</v>
      </c>
      <c r="DJ41" s="30">
        <v>0</v>
      </c>
      <c r="DK41" s="30">
        <v>0</v>
      </c>
      <c r="DL41" s="30">
        <v>0</v>
      </c>
      <c r="DM41" s="30">
        <v>0</v>
      </c>
      <c r="DN41" s="39">
        <v>0</v>
      </c>
      <c r="DO41" s="39">
        <v>0</v>
      </c>
      <c r="DP41" s="30">
        <v>0</v>
      </c>
      <c r="DQ41" s="30">
        <v>0</v>
      </c>
      <c r="DR41" s="30">
        <f t="shared" si="33"/>
        <v>0</v>
      </c>
      <c r="DS41" s="30">
        <f t="shared" si="34"/>
        <v>0</v>
      </c>
      <c r="DT41" s="30">
        <v>0</v>
      </c>
      <c r="DU41" s="30">
        <v>0</v>
      </c>
      <c r="DV41" s="30">
        <f t="shared" si="35"/>
        <v>0</v>
      </c>
      <c r="DW41" s="30">
        <v>0</v>
      </c>
      <c r="DX41" s="30">
        <v>0</v>
      </c>
      <c r="DY41" s="30">
        <f t="shared" si="36"/>
        <v>0</v>
      </c>
      <c r="DZ41" s="30">
        <v>0</v>
      </c>
      <c r="EA41" s="30">
        <v>0</v>
      </c>
      <c r="EB41" s="30">
        <v>0</v>
      </c>
      <c r="EC41" s="30">
        <v>0</v>
      </c>
      <c r="ED41" s="30">
        <v>0</v>
      </c>
      <c r="EE41" s="30">
        <v>0</v>
      </c>
      <c r="EF41" s="30">
        <v>2222</v>
      </c>
      <c r="EG41" s="30">
        <v>2222</v>
      </c>
      <c r="EH41" s="30">
        <v>4627</v>
      </c>
      <c r="EI41" s="30">
        <v>4627</v>
      </c>
      <c r="EJ41" s="55">
        <f t="shared" si="76"/>
        <v>4632</v>
      </c>
      <c r="EK41" s="30">
        <v>3650</v>
      </c>
      <c r="EL41" s="30">
        <f t="shared" si="38"/>
        <v>78.799654576856653</v>
      </c>
      <c r="EM41" s="55">
        <v>4632</v>
      </c>
      <c r="EN41" s="30">
        <v>3650</v>
      </c>
      <c r="EO41" s="30">
        <f t="shared" si="39"/>
        <v>78.799654576856653</v>
      </c>
      <c r="EP41" s="30">
        <v>3650</v>
      </c>
      <c r="EQ41" s="30">
        <v>3650</v>
      </c>
      <c r="ER41" s="30">
        <v>3650</v>
      </c>
      <c r="ES41" s="30">
        <v>3650</v>
      </c>
      <c r="ET41" s="68">
        <f t="shared" si="77"/>
        <v>23441</v>
      </c>
      <c r="EU41" s="30">
        <f t="shared" si="41"/>
        <v>2953</v>
      </c>
      <c r="EV41" s="30">
        <f t="shared" si="42"/>
        <v>12.597585427242866</v>
      </c>
      <c r="EW41" s="68">
        <v>23441</v>
      </c>
      <c r="EX41" s="30">
        <f t="shared" si="43"/>
        <v>2953</v>
      </c>
      <c r="EY41" s="30">
        <f t="shared" si="44"/>
        <v>12.597585427242866</v>
      </c>
      <c r="EZ41" s="30">
        <v>896</v>
      </c>
      <c r="FA41" s="30">
        <v>896</v>
      </c>
      <c r="FB41" s="30">
        <v>0</v>
      </c>
      <c r="FC41" s="30">
        <v>0</v>
      </c>
      <c r="FD41" s="30">
        <v>2057</v>
      </c>
      <c r="FE41" s="30">
        <v>2057</v>
      </c>
      <c r="FF41" s="30">
        <f t="shared" si="45"/>
        <v>0</v>
      </c>
      <c r="FG41" s="30">
        <f t="shared" si="46"/>
        <v>0</v>
      </c>
      <c r="FH41" s="30">
        <v>0</v>
      </c>
      <c r="FI41" s="30">
        <v>0</v>
      </c>
      <c r="FJ41" s="30">
        <v>0</v>
      </c>
      <c r="FK41" s="30">
        <v>0</v>
      </c>
      <c r="FL41" s="30">
        <v>0</v>
      </c>
      <c r="FM41" s="30">
        <v>0</v>
      </c>
      <c r="FN41" s="30">
        <v>0</v>
      </c>
      <c r="FO41" s="30">
        <v>0</v>
      </c>
      <c r="FP41" s="30">
        <v>0</v>
      </c>
      <c r="FQ41" s="30">
        <v>0</v>
      </c>
      <c r="FR41" s="30">
        <v>0</v>
      </c>
      <c r="FS41" s="30">
        <v>0</v>
      </c>
      <c r="FT41" s="30">
        <v>0</v>
      </c>
      <c r="FU41" s="30">
        <v>0</v>
      </c>
      <c r="FV41" s="30">
        <v>0</v>
      </c>
      <c r="FW41" s="30">
        <v>0</v>
      </c>
      <c r="FX41" s="30">
        <v>0</v>
      </c>
      <c r="FY41" s="30">
        <v>0</v>
      </c>
      <c r="FZ41" s="30">
        <v>0</v>
      </c>
      <c r="GA41" s="30">
        <v>0</v>
      </c>
      <c r="GB41" s="30">
        <v>0</v>
      </c>
      <c r="GC41" s="30">
        <v>0</v>
      </c>
      <c r="GD41" s="30">
        <v>0</v>
      </c>
      <c r="GE41" s="30">
        <v>0</v>
      </c>
      <c r="GF41" s="30">
        <v>0</v>
      </c>
      <c r="GG41" s="30">
        <v>0</v>
      </c>
      <c r="GH41" s="30">
        <v>0</v>
      </c>
      <c r="GI41" s="30">
        <v>577</v>
      </c>
      <c r="GJ41" s="30">
        <v>577</v>
      </c>
      <c r="GK41" s="30">
        <v>0</v>
      </c>
      <c r="GL41" s="30">
        <v>0</v>
      </c>
      <c r="GM41" s="30">
        <v>0</v>
      </c>
      <c r="GN41" s="30">
        <v>0</v>
      </c>
      <c r="GO41" s="30">
        <v>105</v>
      </c>
      <c r="GP41" s="30">
        <v>105</v>
      </c>
      <c r="GQ41" s="30">
        <v>0</v>
      </c>
      <c r="GR41" s="30">
        <v>0</v>
      </c>
      <c r="GS41" s="30">
        <f t="shared" si="51"/>
        <v>0</v>
      </c>
      <c r="GT41" s="30">
        <f t="shared" si="52"/>
        <v>0</v>
      </c>
      <c r="GU41" s="30">
        <v>0</v>
      </c>
      <c r="GV41" s="30">
        <v>0</v>
      </c>
    </row>
    <row r="42" spans="1:210" s="26" customFormat="1" ht="12.75" customHeight="1" x14ac:dyDescent="0.2">
      <c r="A42" s="53" t="s">
        <v>61</v>
      </c>
      <c r="B42" s="63">
        <f>B25+B26+B27+B28+B29+B30+B31+B32+B33+B34+B35+B36+B37+B38+B39+B40+B41</f>
        <v>172990</v>
      </c>
      <c r="C42" s="63">
        <f>C25+C26+C27+C28+C29+C30+C31+C32+C33+C34+C35+C36+C37+C38+C39+C40+C41</f>
        <v>169815</v>
      </c>
      <c r="D42" s="31">
        <f>SUM(D25:D41)</f>
        <v>1982</v>
      </c>
      <c r="E42" s="31">
        <f>SUM(E25:E41)</f>
        <v>1982</v>
      </c>
      <c r="F42" s="31">
        <f>SUM(F25:F41)</f>
        <v>11020</v>
      </c>
      <c r="G42" s="31">
        <f>SUM(G25:G41)</f>
        <v>11005</v>
      </c>
      <c r="H42" s="43">
        <f t="shared" si="6"/>
        <v>159988</v>
      </c>
      <c r="I42" s="43">
        <f>C42-E42-G42</f>
        <v>156828</v>
      </c>
      <c r="J42" s="31">
        <f t="shared" ref="J42:BN42" si="79">SUM(J25:J41)</f>
        <v>76317</v>
      </c>
      <c r="K42" s="31">
        <f t="shared" si="79"/>
        <v>75515</v>
      </c>
      <c r="L42" s="31">
        <f t="shared" si="79"/>
        <v>75471</v>
      </c>
      <c r="M42" s="36">
        <f t="shared" si="11"/>
        <v>47.172912968472637</v>
      </c>
      <c r="N42" s="36">
        <f>SUM(N25:N41)</f>
        <v>84517</v>
      </c>
      <c r="O42" s="31">
        <f t="shared" si="79"/>
        <v>74684</v>
      </c>
      <c r="P42" s="36">
        <f t="shared" si="14"/>
        <v>47.621598183997754</v>
      </c>
      <c r="Q42" s="36">
        <f>SUM(Q25:Q41)</f>
        <v>82144</v>
      </c>
      <c r="R42" s="31">
        <f t="shared" si="79"/>
        <v>170117.1</v>
      </c>
      <c r="S42" s="31">
        <f t="shared" si="79"/>
        <v>168202.5</v>
      </c>
      <c r="T42" s="32">
        <f t="shared" si="17"/>
        <v>22.540724251699331</v>
      </c>
      <c r="U42" s="32">
        <f t="shared" si="18"/>
        <v>22.521892239301589</v>
      </c>
      <c r="V42" s="31">
        <f t="shared" si="79"/>
        <v>11922</v>
      </c>
      <c r="W42" s="31">
        <f t="shared" si="79"/>
        <v>11286</v>
      </c>
      <c r="X42" s="31">
        <f t="shared" si="79"/>
        <v>11789</v>
      </c>
      <c r="Y42" s="31">
        <f t="shared" si="79"/>
        <v>11153</v>
      </c>
      <c r="Z42" s="31">
        <f t="shared" si="79"/>
        <v>27843</v>
      </c>
      <c r="AA42" s="31">
        <f t="shared" si="79"/>
        <v>26373</v>
      </c>
      <c r="AB42" s="32">
        <f t="shared" si="19"/>
        <v>23.617779285774873</v>
      </c>
      <c r="AC42" s="32">
        <f t="shared" si="20"/>
        <v>23.646552497085985</v>
      </c>
      <c r="AD42" s="31">
        <f t="shared" si="79"/>
        <v>26083</v>
      </c>
      <c r="AE42" s="31">
        <f t="shared" si="79"/>
        <v>26083</v>
      </c>
      <c r="AF42" s="31">
        <f t="shared" si="79"/>
        <v>26063</v>
      </c>
      <c r="AG42" s="31">
        <f t="shared" si="79"/>
        <v>26063</v>
      </c>
      <c r="AH42" s="31">
        <f t="shared" si="79"/>
        <v>64556</v>
      </c>
      <c r="AI42" s="31">
        <f t="shared" si="79"/>
        <v>64536</v>
      </c>
      <c r="AJ42" s="32">
        <f t="shared" si="54"/>
        <v>24.769213060660707</v>
      </c>
      <c r="AK42" s="32">
        <f t="shared" si="55"/>
        <v>24.761539346966966</v>
      </c>
      <c r="AL42" s="31">
        <f t="shared" si="79"/>
        <v>29324</v>
      </c>
      <c r="AM42" s="31">
        <f t="shared" si="79"/>
        <v>29211</v>
      </c>
      <c r="AN42" s="31">
        <f t="shared" si="79"/>
        <v>29242</v>
      </c>
      <c r="AO42" s="31">
        <f t="shared" si="79"/>
        <v>29129</v>
      </c>
      <c r="AP42" s="31">
        <f t="shared" si="79"/>
        <v>60353.799999999996</v>
      </c>
      <c r="AQ42" s="31">
        <f t="shared" si="79"/>
        <v>59970.2</v>
      </c>
      <c r="AR42" s="32">
        <f t="shared" si="21"/>
        <v>20.639422748102042</v>
      </c>
      <c r="AS42" s="32">
        <f t="shared" si="22"/>
        <v>20.587799100552715</v>
      </c>
      <c r="AT42" s="31">
        <f t="shared" si="79"/>
        <v>0</v>
      </c>
      <c r="AU42" s="31">
        <f t="shared" si="79"/>
        <v>0</v>
      </c>
      <c r="AV42" s="31">
        <f t="shared" si="79"/>
        <v>0</v>
      </c>
      <c r="AW42" s="31">
        <f t="shared" si="79"/>
        <v>0</v>
      </c>
      <c r="AX42" s="31">
        <f t="shared" si="79"/>
        <v>0</v>
      </c>
      <c r="AY42" s="31">
        <f t="shared" si="79"/>
        <v>0</v>
      </c>
      <c r="AZ42" s="31">
        <f t="shared" ref="AZ42:BA42" si="80">SUM(AZ25:AZ41)</f>
        <v>0</v>
      </c>
      <c r="BA42" s="31">
        <f t="shared" si="80"/>
        <v>0</v>
      </c>
      <c r="BB42" s="31">
        <f t="shared" si="79"/>
        <v>5098</v>
      </c>
      <c r="BC42" s="31">
        <f t="shared" si="79"/>
        <v>5098</v>
      </c>
      <c r="BD42" s="31">
        <f t="shared" si="79"/>
        <v>4617</v>
      </c>
      <c r="BE42" s="31">
        <f t="shared" si="79"/>
        <v>4617</v>
      </c>
      <c r="BF42" s="31">
        <f t="shared" si="79"/>
        <v>9392.2999999999993</v>
      </c>
      <c r="BG42" s="31">
        <f t="shared" si="79"/>
        <v>9392.2999999999993</v>
      </c>
      <c r="BH42" s="32">
        <f t="shared" si="78"/>
        <v>20.342863331167425</v>
      </c>
      <c r="BI42" s="32">
        <f t="shared" si="72"/>
        <v>20.342863331167425</v>
      </c>
      <c r="BJ42" s="31">
        <f t="shared" si="79"/>
        <v>0</v>
      </c>
      <c r="BK42" s="31">
        <f t="shared" si="79"/>
        <v>0</v>
      </c>
      <c r="BL42" s="31">
        <f t="shared" si="79"/>
        <v>0</v>
      </c>
      <c r="BM42" s="31">
        <f t="shared" si="79"/>
        <v>0</v>
      </c>
      <c r="BN42" s="31">
        <f t="shared" si="79"/>
        <v>0</v>
      </c>
      <c r="BO42" s="31">
        <f>SUM(BO25:BO41)</f>
        <v>0</v>
      </c>
      <c r="BP42" s="31">
        <f t="shared" ref="BP42:BQ42" si="81">SUM(BP25:BP41)</f>
        <v>0</v>
      </c>
      <c r="BQ42" s="31">
        <f t="shared" si="81"/>
        <v>0</v>
      </c>
      <c r="BR42" s="31">
        <f t="shared" ref="BR42:BW42" si="82">SUM(BR25:BR41)</f>
        <v>3890</v>
      </c>
      <c r="BS42" s="31">
        <f t="shared" si="82"/>
        <v>3837</v>
      </c>
      <c r="BT42" s="31">
        <f t="shared" si="82"/>
        <v>3760</v>
      </c>
      <c r="BU42" s="31">
        <f t="shared" si="82"/>
        <v>3722</v>
      </c>
      <c r="BV42" s="31">
        <f t="shared" si="82"/>
        <v>7972</v>
      </c>
      <c r="BW42" s="31">
        <f t="shared" si="82"/>
        <v>7931</v>
      </c>
      <c r="BX42" s="32">
        <f t="shared" si="23"/>
        <v>21.202127659574469</v>
      </c>
      <c r="BY42" s="32">
        <f t="shared" si="24"/>
        <v>21.308436324556691</v>
      </c>
      <c r="BZ42" s="31">
        <f t="shared" ref="BZ42:CE42" si="83">SUM(BZ25:BZ41)</f>
        <v>0</v>
      </c>
      <c r="CA42" s="31">
        <f t="shared" si="83"/>
        <v>0</v>
      </c>
      <c r="CB42" s="31">
        <f t="shared" si="83"/>
        <v>0</v>
      </c>
      <c r="CC42" s="31">
        <f t="shared" si="83"/>
        <v>0</v>
      </c>
      <c r="CD42" s="31">
        <f t="shared" si="83"/>
        <v>0</v>
      </c>
      <c r="CE42" s="31">
        <f t="shared" si="83"/>
        <v>0</v>
      </c>
      <c r="CF42" s="31">
        <f t="shared" ref="CF42:CG42" si="84">SUM(CF25:CF41)</f>
        <v>0</v>
      </c>
      <c r="CG42" s="31">
        <f t="shared" si="84"/>
        <v>0</v>
      </c>
      <c r="CH42" s="66">
        <f>SUM(CH25:CH41)</f>
        <v>743</v>
      </c>
      <c r="CI42" s="66">
        <f>SUM(CI25:CI41)</f>
        <v>572</v>
      </c>
      <c r="CJ42" s="31">
        <f>SUM(CJ25:CJ41)</f>
        <v>0</v>
      </c>
      <c r="CK42" s="31">
        <f>SUM(CK25:CK41)</f>
        <v>0</v>
      </c>
      <c r="CL42" s="32">
        <f t="shared" si="25"/>
        <v>743</v>
      </c>
      <c r="CM42" s="32">
        <f t="shared" si="26"/>
        <v>572</v>
      </c>
      <c r="CN42" s="31">
        <f>SUM(CN25:CN41)</f>
        <v>6</v>
      </c>
      <c r="CO42" s="32">
        <f t="shared" si="74"/>
        <v>0.80753701211305517</v>
      </c>
      <c r="CP42" s="32">
        <f t="shared" si="27"/>
        <v>737</v>
      </c>
      <c r="CQ42" s="31">
        <f>SUM(CQ25:CQ41)</f>
        <v>5</v>
      </c>
      <c r="CR42" s="32">
        <f t="shared" si="75"/>
        <v>0.87412587412587417</v>
      </c>
      <c r="CS42" s="32">
        <f t="shared" si="28"/>
        <v>567</v>
      </c>
      <c r="CT42" s="31">
        <f>SUM(CT25:CT41)</f>
        <v>4</v>
      </c>
      <c r="CU42" s="31">
        <f>SUM(CU25:CU41)</f>
        <v>0</v>
      </c>
      <c r="CV42" s="32">
        <f t="shared" ref="CV15:CV55" si="85">CT42/CN42*10</f>
        <v>6.6666666666666661</v>
      </c>
      <c r="CW42" s="32">
        <f t="shared" ref="CW15:CW55" si="86">CU42/CQ42*10</f>
        <v>0</v>
      </c>
      <c r="CX42" s="58">
        <f>SUM(CX25:CX41)</f>
        <v>60.85</v>
      </c>
      <c r="CY42" s="58">
        <f>SUM(CY25:CY41)</f>
        <v>35</v>
      </c>
      <c r="CZ42" s="31">
        <f>SUM(CZ25:CZ41)</f>
        <v>0</v>
      </c>
      <c r="DA42" s="31">
        <f>SUM(DA25:DA41)</f>
        <v>0</v>
      </c>
      <c r="DB42" s="32">
        <f t="shared" si="29"/>
        <v>60.85</v>
      </c>
      <c r="DC42" s="32">
        <f t="shared" si="30"/>
        <v>35</v>
      </c>
      <c r="DD42" s="31">
        <f>SUM(DD25:DD41)</f>
        <v>2</v>
      </c>
      <c r="DE42" s="32">
        <f t="shared" si="63"/>
        <v>3.2867707477403454</v>
      </c>
      <c r="DF42" s="32">
        <f t="shared" si="31"/>
        <v>58.85</v>
      </c>
      <c r="DG42" s="31">
        <f>SUM(DG25:DG41)</f>
        <v>2</v>
      </c>
      <c r="DH42" s="32">
        <f t="shared" si="64"/>
        <v>5.7142857142857144</v>
      </c>
      <c r="DI42" s="32">
        <f t="shared" si="32"/>
        <v>33</v>
      </c>
      <c r="DJ42" s="31">
        <f>SUM(DJ25:DJ41)</f>
        <v>0</v>
      </c>
      <c r="DK42" s="31">
        <f>SUM(DK25:DK41)</f>
        <v>0</v>
      </c>
      <c r="DL42" s="31">
        <f t="shared" ref="DL42:DM42" si="87">SUM(DL25:DL41)</f>
        <v>0</v>
      </c>
      <c r="DM42" s="31">
        <f t="shared" si="87"/>
        <v>0</v>
      </c>
      <c r="DN42" s="44">
        <f>SUM(DN25:DN41)</f>
        <v>0</v>
      </c>
      <c r="DO42" s="44">
        <f>SUM(DO25:DO41)</f>
        <v>0</v>
      </c>
      <c r="DP42" s="31">
        <f>SUM(DP25:DP41)</f>
        <v>0</v>
      </c>
      <c r="DQ42" s="31">
        <f>SUM(DQ25:DQ41)</f>
        <v>0</v>
      </c>
      <c r="DR42" s="32">
        <f t="shared" si="33"/>
        <v>0</v>
      </c>
      <c r="DS42" s="32">
        <f t="shared" si="34"/>
        <v>0</v>
      </c>
      <c r="DT42" s="31">
        <f>SUM(DT25:DT41)</f>
        <v>0</v>
      </c>
      <c r="DU42" s="32">
        <v>0</v>
      </c>
      <c r="DV42" s="32">
        <f t="shared" si="35"/>
        <v>0</v>
      </c>
      <c r="DW42" s="31">
        <f>SUM(DW25:DW41)</f>
        <v>0</v>
      </c>
      <c r="DX42" s="32">
        <v>0</v>
      </c>
      <c r="DY42" s="32">
        <f t="shared" si="36"/>
        <v>0</v>
      </c>
      <c r="DZ42" s="31">
        <f>SUM(DZ25:DZ41)</f>
        <v>0</v>
      </c>
      <c r="EA42" s="31">
        <f>SUM(EA25:EA41)</f>
        <v>0</v>
      </c>
      <c r="EB42" s="31">
        <f t="shared" ref="EB42:EC42" si="88">SUM(EB25:EB41)</f>
        <v>0</v>
      </c>
      <c r="EC42" s="31">
        <f t="shared" si="88"/>
        <v>0</v>
      </c>
      <c r="ED42" s="31">
        <f>SUM(ED25:ED41)</f>
        <v>0</v>
      </c>
      <c r="EE42" s="31">
        <f>SUM(EE25:EE41)</f>
        <v>0</v>
      </c>
      <c r="EF42" s="31">
        <f>SUM(EF25:EF41)</f>
        <v>20803</v>
      </c>
      <c r="EG42" s="31">
        <f>SUM(EG25:EG41)</f>
        <v>20803</v>
      </c>
      <c r="EH42" s="31">
        <f>SUM(EH25:EH41)</f>
        <v>44157.4</v>
      </c>
      <c r="EI42" s="31">
        <f t="shared" ref="EI42:GR42" si="89">SUM(EI25:EI41)</f>
        <v>44157.4</v>
      </c>
      <c r="EJ42" s="56">
        <f>EJ25+EJ26+EJ27+EJ28+EJ29+EJ30+EJ31+EJ32+EJ33+EJ34+EJ35+EJ36+EJ37+EJ38+EJ39+EJ40+EJ41</f>
        <v>33899</v>
      </c>
      <c r="EK42" s="31">
        <f t="shared" si="89"/>
        <v>13165</v>
      </c>
      <c r="EL42" s="32">
        <f t="shared" si="38"/>
        <v>38.835953862945807</v>
      </c>
      <c r="EM42" s="56">
        <f>EM25+EM26+EM27+EM28+EM29+EM30+EM31+EM32+EM33+EM34+EM35+EM36+EM37+EM38+EM39+EM40+EM41</f>
        <v>33899</v>
      </c>
      <c r="EN42" s="31">
        <f t="shared" si="89"/>
        <v>13165</v>
      </c>
      <c r="EO42" s="32">
        <f t="shared" si="39"/>
        <v>38.835953862945807</v>
      </c>
      <c r="EP42" s="31">
        <f t="shared" si="89"/>
        <v>10545</v>
      </c>
      <c r="EQ42" s="31">
        <f t="shared" si="89"/>
        <v>10545</v>
      </c>
      <c r="ER42" s="31">
        <f t="shared" si="89"/>
        <v>7116</v>
      </c>
      <c r="ES42" s="31">
        <f t="shared" si="89"/>
        <v>7116</v>
      </c>
      <c r="ET42" s="69">
        <f>SUM(ET25:ET41)</f>
        <v>150540</v>
      </c>
      <c r="EU42" s="32">
        <f t="shared" si="41"/>
        <v>22206</v>
      </c>
      <c r="EV42" s="32">
        <f t="shared" si="42"/>
        <v>14.750896771622161</v>
      </c>
      <c r="EW42" s="69">
        <f>SUM(EW25:EW41)</f>
        <v>150540</v>
      </c>
      <c r="EX42" s="32">
        <f t="shared" si="43"/>
        <v>22206</v>
      </c>
      <c r="EY42" s="32">
        <f t="shared" si="44"/>
        <v>14.750896771622161</v>
      </c>
      <c r="EZ42" s="31">
        <f t="shared" si="89"/>
        <v>9920</v>
      </c>
      <c r="FA42" s="31">
        <f t="shared" si="89"/>
        <v>9920</v>
      </c>
      <c r="FB42" s="31">
        <f t="shared" si="89"/>
        <v>2117</v>
      </c>
      <c r="FC42" s="31">
        <f t="shared" si="89"/>
        <v>2117</v>
      </c>
      <c r="FD42" s="31">
        <f t="shared" si="89"/>
        <v>10169</v>
      </c>
      <c r="FE42" s="31">
        <f t="shared" si="89"/>
        <v>10169</v>
      </c>
      <c r="FF42" s="32">
        <f t="shared" si="45"/>
        <v>979</v>
      </c>
      <c r="FG42" s="32">
        <f t="shared" si="46"/>
        <v>979</v>
      </c>
      <c r="FH42" s="31">
        <f t="shared" si="89"/>
        <v>0</v>
      </c>
      <c r="FI42" s="31">
        <f t="shared" si="89"/>
        <v>0</v>
      </c>
      <c r="FJ42" s="31">
        <f t="shared" si="89"/>
        <v>979</v>
      </c>
      <c r="FK42" s="31">
        <f t="shared" si="89"/>
        <v>979</v>
      </c>
      <c r="FL42" s="31">
        <f t="shared" si="89"/>
        <v>0</v>
      </c>
      <c r="FM42" s="31">
        <f t="shared" si="89"/>
        <v>0</v>
      </c>
      <c r="FN42" s="31">
        <f t="shared" si="89"/>
        <v>11094</v>
      </c>
      <c r="FO42" s="31">
        <f t="shared" si="89"/>
        <v>11065</v>
      </c>
      <c r="FP42" s="31">
        <f t="shared" si="89"/>
        <v>661</v>
      </c>
      <c r="FQ42" s="31">
        <f t="shared" si="89"/>
        <v>661</v>
      </c>
      <c r="FR42" s="31">
        <f t="shared" si="89"/>
        <v>10433</v>
      </c>
      <c r="FS42" s="31">
        <f t="shared" si="89"/>
        <v>10404</v>
      </c>
      <c r="FT42" s="31">
        <f t="shared" si="89"/>
        <v>0</v>
      </c>
      <c r="FU42" s="31">
        <f t="shared" si="89"/>
        <v>0</v>
      </c>
      <c r="FV42" s="31">
        <f t="shared" si="89"/>
        <v>1058</v>
      </c>
      <c r="FW42" s="31">
        <f t="shared" si="89"/>
        <v>0</v>
      </c>
      <c r="FX42" s="31">
        <f t="shared" si="89"/>
        <v>0</v>
      </c>
      <c r="FY42" s="31">
        <f t="shared" si="89"/>
        <v>0</v>
      </c>
      <c r="FZ42" s="31">
        <f t="shared" si="89"/>
        <v>0</v>
      </c>
      <c r="GA42" s="31">
        <f t="shared" si="89"/>
        <v>0</v>
      </c>
      <c r="GB42" s="31">
        <f t="shared" si="89"/>
        <v>0</v>
      </c>
      <c r="GC42" s="31">
        <f t="shared" si="89"/>
        <v>3093</v>
      </c>
      <c r="GD42" s="31">
        <f t="shared" si="89"/>
        <v>3093</v>
      </c>
      <c r="GE42" s="31">
        <f t="shared" si="89"/>
        <v>1709</v>
      </c>
      <c r="GF42" s="31">
        <f t="shared" si="89"/>
        <v>1709</v>
      </c>
      <c r="GG42" s="32">
        <f t="shared" si="47"/>
        <v>55.253798900743611</v>
      </c>
      <c r="GH42" s="32">
        <f t="shared" si="48"/>
        <v>55.253798900743611</v>
      </c>
      <c r="GI42" s="31">
        <f t="shared" si="89"/>
        <v>4830</v>
      </c>
      <c r="GJ42" s="31">
        <f t="shared" si="89"/>
        <v>4830</v>
      </c>
      <c r="GK42" s="31">
        <f t="shared" si="89"/>
        <v>1085</v>
      </c>
      <c r="GL42" s="31">
        <f t="shared" si="89"/>
        <v>1085</v>
      </c>
      <c r="GM42" s="32">
        <f t="shared" si="49"/>
        <v>156.15906886517942</v>
      </c>
      <c r="GN42" s="32">
        <f t="shared" si="50"/>
        <v>156.15906886517942</v>
      </c>
      <c r="GO42" s="31">
        <f t="shared" si="89"/>
        <v>935.59999999999991</v>
      </c>
      <c r="GP42" s="31">
        <f t="shared" si="89"/>
        <v>935.59999999999991</v>
      </c>
      <c r="GQ42" s="31">
        <f t="shared" si="89"/>
        <v>170.60000000000002</v>
      </c>
      <c r="GR42" s="31">
        <f t="shared" si="89"/>
        <v>170.60000000000002</v>
      </c>
      <c r="GS42" s="32">
        <f t="shared" si="51"/>
        <v>18.234288157332198</v>
      </c>
      <c r="GT42" s="32">
        <f t="shared" si="52"/>
        <v>18.234288157332198</v>
      </c>
      <c r="GU42" s="31">
        <f>SUM(GU25:GU41)</f>
        <v>185</v>
      </c>
      <c r="GV42" s="31">
        <f>SUM(GV25:GV41)</f>
        <v>185</v>
      </c>
    </row>
    <row r="43" spans="1:210" s="45" customFormat="1" ht="12.75" customHeight="1" x14ac:dyDescent="0.2">
      <c r="A43" s="42" t="s">
        <v>71</v>
      </c>
      <c r="B43" s="62">
        <v>11503</v>
      </c>
      <c r="C43" s="62">
        <v>9626</v>
      </c>
      <c r="D43" s="30">
        <v>397</v>
      </c>
      <c r="E43" s="30">
        <v>397</v>
      </c>
      <c r="F43" s="30">
        <v>0</v>
      </c>
      <c r="G43" s="30">
        <v>0</v>
      </c>
      <c r="H43" s="39">
        <f t="shared" si="6"/>
        <v>11106</v>
      </c>
      <c r="I43" s="39">
        <f>C43-E43-G43</f>
        <v>9229</v>
      </c>
      <c r="J43" s="30">
        <f t="shared" si="8"/>
        <v>6468</v>
      </c>
      <c r="K43" s="30">
        <f t="shared" ref="K43:K53" si="90">W43+AE43+AM43+AU43+BC43+BK43+BS43</f>
        <v>5785</v>
      </c>
      <c r="L43" s="30">
        <f t="shared" si="10"/>
        <v>6468</v>
      </c>
      <c r="M43" s="35">
        <f t="shared" si="11"/>
        <v>58.238789843327929</v>
      </c>
      <c r="N43" s="35">
        <f>H43-L43</f>
        <v>4638</v>
      </c>
      <c r="O43" s="30">
        <f t="shared" si="13"/>
        <v>5785</v>
      </c>
      <c r="P43" s="35">
        <f t="shared" si="14"/>
        <v>62.682847545779609</v>
      </c>
      <c r="Q43" s="35">
        <f>I43-O43</f>
        <v>3444</v>
      </c>
      <c r="R43" s="30">
        <f t="shared" ref="R43:R53" si="91">Z43+AH43+AP43+AX43+BF43+BN43+BV43</f>
        <v>8590</v>
      </c>
      <c r="S43" s="30">
        <f t="shared" si="16"/>
        <v>7630</v>
      </c>
      <c r="T43" s="30">
        <f t="shared" si="17"/>
        <v>13.280766852195423</v>
      </c>
      <c r="U43" s="30">
        <f t="shared" si="18"/>
        <v>13.189282627484875</v>
      </c>
      <c r="V43" s="30">
        <v>1751</v>
      </c>
      <c r="W43" s="30">
        <v>1601</v>
      </c>
      <c r="X43" s="30">
        <v>1751</v>
      </c>
      <c r="Y43" s="30">
        <v>1601</v>
      </c>
      <c r="Z43" s="30">
        <v>2407</v>
      </c>
      <c r="AA43" s="30">
        <v>2127</v>
      </c>
      <c r="AB43" s="30">
        <f t="shared" si="19"/>
        <v>13.746430611079383</v>
      </c>
      <c r="AC43" s="30">
        <f t="shared" si="20"/>
        <v>13.285446595877577</v>
      </c>
      <c r="AD43" s="30">
        <v>2030</v>
      </c>
      <c r="AE43" s="30">
        <v>1797</v>
      </c>
      <c r="AF43" s="30">
        <v>2030</v>
      </c>
      <c r="AG43" s="30">
        <v>1797</v>
      </c>
      <c r="AH43" s="30">
        <v>2931</v>
      </c>
      <c r="AI43" s="30">
        <v>2641</v>
      </c>
      <c r="AJ43" s="30">
        <f t="shared" si="54"/>
        <v>14.438423645320198</v>
      </c>
      <c r="AK43" s="30">
        <f t="shared" si="55"/>
        <v>14.696716750139121</v>
      </c>
      <c r="AL43" s="33">
        <v>350</v>
      </c>
      <c r="AM43" s="33">
        <v>350</v>
      </c>
      <c r="AN43" s="33">
        <v>350</v>
      </c>
      <c r="AO43" s="30">
        <v>350</v>
      </c>
      <c r="AP43" s="30">
        <v>475</v>
      </c>
      <c r="AQ43" s="30">
        <v>475</v>
      </c>
      <c r="AR43" s="30">
        <f t="shared" si="21"/>
        <v>13.571428571428573</v>
      </c>
      <c r="AS43" s="30">
        <f t="shared" si="22"/>
        <v>13.571428571428573</v>
      </c>
      <c r="AT43" s="30">
        <v>67</v>
      </c>
      <c r="AU43" s="30">
        <v>67</v>
      </c>
      <c r="AV43" s="30">
        <v>67</v>
      </c>
      <c r="AW43" s="30">
        <v>67</v>
      </c>
      <c r="AX43" s="30">
        <v>149</v>
      </c>
      <c r="AY43" s="30">
        <v>149</v>
      </c>
      <c r="AZ43" s="30">
        <f t="shared" ref="AZ15:AZ55" si="92">AX43/AV43*10</f>
        <v>22.238805970149254</v>
      </c>
      <c r="BA43" s="30">
        <f t="shared" ref="BA15:BA55" si="93">AY43/AW43*10</f>
        <v>22.238805970149254</v>
      </c>
      <c r="BB43" s="30">
        <v>1868</v>
      </c>
      <c r="BC43" s="30">
        <v>1868</v>
      </c>
      <c r="BD43" s="30">
        <v>1868</v>
      </c>
      <c r="BE43" s="30">
        <v>1868</v>
      </c>
      <c r="BF43" s="30">
        <v>2058</v>
      </c>
      <c r="BG43" s="30">
        <v>2058</v>
      </c>
      <c r="BH43" s="30">
        <f t="shared" si="78"/>
        <v>11.017130620985011</v>
      </c>
      <c r="BI43" s="30">
        <f t="shared" si="72"/>
        <v>11.017130620985011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0">
        <v>0</v>
      </c>
      <c r="BQ43" s="30">
        <v>0</v>
      </c>
      <c r="BR43" s="30">
        <v>402</v>
      </c>
      <c r="BS43" s="30">
        <v>102</v>
      </c>
      <c r="BT43" s="30">
        <v>402</v>
      </c>
      <c r="BU43" s="30">
        <v>102</v>
      </c>
      <c r="BV43" s="30">
        <v>570</v>
      </c>
      <c r="BW43" s="30">
        <v>180</v>
      </c>
      <c r="BX43" s="30">
        <f t="shared" si="23"/>
        <v>14.179104477611942</v>
      </c>
      <c r="BY43" s="30">
        <f t="shared" si="24"/>
        <v>17.647058823529413</v>
      </c>
      <c r="BZ43" s="30">
        <v>0</v>
      </c>
      <c r="CA43" s="30">
        <v>0</v>
      </c>
      <c r="CB43" s="30">
        <v>0</v>
      </c>
      <c r="CC43" s="30">
        <v>0</v>
      </c>
      <c r="CD43" s="30">
        <v>0</v>
      </c>
      <c r="CE43" s="30">
        <v>0</v>
      </c>
      <c r="CF43" s="30">
        <v>0</v>
      </c>
      <c r="CG43" s="30">
        <v>0</v>
      </c>
      <c r="CH43" s="65">
        <v>0</v>
      </c>
      <c r="CI43" s="65">
        <v>0</v>
      </c>
      <c r="CJ43" s="30">
        <v>0</v>
      </c>
      <c r="CK43" s="30">
        <v>0</v>
      </c>
      <c r="CL43" s="30">
        <f t="shared" si="25"/>
        <v>0</v>
      </c>
      <c r="CM43" s="30">
        <f t="shared" si="26"/>
        <v>0</v>
      </c>
      <c r="CN43" s="30">
        <v>0</v>
      </c>
      <c r="CO43" s="30">
        <v>0</v>
      </c>
      <c r="CP43" s="30">
        <f t="shared" si="27"/>
        <v>0</v>
      </c>
      <c r="CQ43" s="30">
        <v>0</v>
      </c>
      <c r="CR43" s="30">
        <v>0</v>
      </c>
      <c r="CS43" s="30">
        <f t="shared" si="28"/>
        <v>0</v>
      </c>
      <c r="CT43" s="30">
        <v>0</v>
      </c>
      <c r="CU43" s="30">
        <v>0</v>
      </c>
      <c r="CV43" s="30">
        <v>0</v>
      </c>
      <c r="CW43" s="30">
        <v>0</v>
      </c>
      <c r="CX43" s="57">
        <v>0</v>
      </c>
      <c r="CY43" s="57">
        <v>0</v>
      </c>
      <c r="CZ43" s="30">
        <v>0</v>
      </c>
      <c r="DA43" s="30">
        <v>0</v>
      </c>
      <c r="DB43" s="30">
        <f t="shared" si="29"/>
        <v>0</v>
      </c>
      <c r="DC43" s="30">
        <f t="shared" si="30"/>
        <v>0</v>
      </c>
      <c r="DD43" s="30">
        <v>0</v>
      </c>
      <c r="DE43" s="30">
        <v>0</v>
      </c>
      <c r="DF43" s="30">
        <f t="shared" si="31"/>
        <v>0</v>
      </c>
      <c r="DG43" s="30">
        <v>0</v>
      </c>
      <c r="DH43" s="30">
        <v>0</v>
      </c>
      <c r="DI43" s="30">
        <f t="shared" si="32"/>
        <v>0</v>
      </c>
      <c r="DJ43" s="30">
        <v>0</v>
      </c>
      <c r="DK43" s="30">
        <v>0</v>
      </c>
      <c r="DL43" s="30">
        <v>0</v>
      </c>
      <c r="DM43" s="30">
        <v>0</v>
      </c>
      <c r="DN43" s="39">
        <v>0</v>
      </c>
      <c r="DO43" s="39">
        <v>0</v>
      </c>
      <c r="DP43" s="30">
        <v>0</v>
      </c>
      <c r="DQ43" s="30">
        <v>0</v>
      </c>
      <c r="DR43" s="30">
        <f t="shared" si="33"/>
        <v>0</v>
      </c>
      <c r="DS43" s="30">
        <f t="shared" si="34"/>
        <v>0</v>
      </c>
      <c r="DT43" s="30">
        <v>0</v>
      </c>
      <c r="DU43" s="30">
        <v>0</v>
      </c>
      <c r="DV43" s="30">
        <f t="shared" si="35"/>
        <v>0</v>
      </c>
      <c r="DW43" s="30">
        <v>0</v>
      </c>
      <c r="DX43" s="30">
        <v>0</v>
      </c>
      <c r="DY43" s="30">
        <f t="shared" si="36"/>
        <v>0</v>
      </c>
      <c r="DZ43" s="30">
        <v>0</v>
      </c>
      <c r="EA43" s="30">
        <v>0</v>
      </c>
      <c r="EB43" s="30">
        <v>0</v>
      </c>
      <c r="EC43" s="30">
        <v>0</v>
      </c>
      <c r="ED43" s="30">
        <v>0</v>
      </c>
      <c r="EE43" s="30">
        <v>0</v>
      </c>
      <c r="EF43" s="30">
        <v>0</v>
      </c>
      <c r="EG43" s="30">
        <v>0</v>
      </c>
      <c r="EH43" s="30">
        <v>205</v>
      </c>
      <c r="EI43" s="30">
        <v>205</v>
      </c>
      <c r="EJ43" s="55">
        <v>2526</v>
      </c>
      <c r="EK43" s="30">
        <v>0</v>
      </c>
      <c r="EL43" s="30">
        <f t="shared" si="38"/>
        <v>0</v>
      </c>
      <c r="EM43" s="55">
        <v>2905</v>
      </c>
      <c r="EN43" s="30">
        <v>0</v>
      </c>
      <c r="EO43" s="30">
        <f t="shared" si="39"/>
        <v>0</v>
      </c>
      <c r="EP43" s="30">
        <v>0</v>
      </c>
      <c r="EQ43" s="30">
        <v>0</v>
      </c>
      <c r="ER43" s="30">
        <v>0</v>
      </c>
      <c r="ES43" s="30">
        <v>0</v>
      </c>
      <c r="ET43" s="68">
        <f>EW43</f>
        <v>9657</v>
      </c>
      <c r="EU43" s="30">
        <f t="shared" si="41"/>
        <v>440</v>
      </c>
      <c r="EV43" s="30">
        <f t="shared" si="42"/>
        <v>4.5562804183493837</v>
      </c>
      <c r="EW43" s="68">
        <v>9657</v>
      </c>
      <c r="EX43" s="30">
        <f t="shared" si="43"/>
        <v>140</v>
      </c>
      <c r="EY43" s="30">
        <f t="shared" si="44"/>
        <v>1.4497255876566222</v>
      </c>
      <c r="EZ43" s="30">
        <v>50</v>
      </c>
      <c r="FA43" s="30">
        <v>50</v>
      </c>
      <c r="FB43" s="30">
        <v>0</v>
      </c>
      <c r="FC43" s="30">
        <v>0</v>
      </c>
      <c r="FD43" s="30">
        <v>390</v>
      </c>
      <c r="FE43" s="30">
        <v>90</v>
      </c>
      <c r="FF43" s="30">
        <f t="shared" si="45"/>
        <v>0</v>
      </c>
      <c r="FG43" s="30">
        <f t="shared" si="46"/>
        <v>0</v>
      </c>
      <c r="FH43" s="30">
        <v>0</v>
      </c>
      <c r="FI43" s="30">
        <v>0</v>
      </c>
      <c r="FJ43" s="30">
        <v>0</v>
      </c>
      <c r="FK43" s="30">
        <v>0</v>
      </c>
      <c r="FL43" s="30">
        <v>0</v>
      </c>
      <c r="FM43" s="30">
        <v>0</v>
      </c>
      <c r="FN43" s="30">
        <v>0</v>
      </c>
      <c r="FO43" s="30">
        <v>0</v>
      </c>
      <c r="FP43" s="30">
        <v>0</v>
      </c>
      <c r="FQ43" s="30">
        <v>0</v>
      </c>
      <c r="FR43" s="30">
        <v>0</v>
      </c>
      <c r="FS43" s="30">
        <v>0</v>
      </c>
      <c r="FT43" s="30">
        <v>0</v>
      </c>
      <c r="FU43" s="30">
        <v>0</v>
      </c>
      <c r="FV43" s="30">
        <v>0</v>
      </c>
      <c r="FW43" s="30">
        <v>0</v>
      </c>
      <c r="FX43" s="30">
        <v>0</v>
      </c>
      <c r="FY43" s="30">
        <v>0</v>
      </c>
      <c r="FZ43" s="30">
        <v>0</v>
      </c>
      <c r="GA43" s="30">
        <v>0</v>
      </c>
      <c r="GB43" s="30">
        <v>0</v>
      </c>
      <c r="GC43" s="30">
        <v>303</v>
      </c>
      <c r="GD43" s="30">
        <v>0</v>
      </c>
      <c r="GE43" s="30">
        <v>0</v>
      </c>
      <c r="GF43" s="30">
        <v>0</v>
      </c>
      <c r="GG43" s="30">
        <f t="shared" si="47"/>
        <v>0</v>
      </c>
      <c r="GH43" s="30">
        <v>0</v>
      </c>
      <c r="GI43" s="30">
        <v>303</v>
      </c>
      <c r="GJ43" s="30">
        <v>0</v>
      </c>
      <c r="GK43" s="30">
        <v>0</v>
      </c>
      <c r="GL43" s="30">
        <v>0</v>
      </c>
      <c r="GM43" s="30">
        <f t="shared" si="49"/>
        <v>100</v>
      </c>
      <c r="GN43" s="30">
        <v>0</v>
      </c>
      <c r="GO43" s="30">
        <v>18</v>
      </c>
      <c r="GP43" s="30">
        <v>0</v>
      </c>
      <c r="GQ43" s="30">
        <v>0</v>
      </c>
      <c r="GR43" s="30">
        <v>0</v>
      </c>
      <c r="GS43" s="30">
        <f t="shared" si="51"/>
        <v>0</v>
      </c>
      <c r="GT43" s="30">
        <v>0</v>
      </c>
      <c r="GU43" s="30">
        <v>0</v>
      </c>
      <c r="GV43" s="30">
        <v>0</v>
      </c>
    </row>
    <row r="44" spans="1:210" s="45" customFormat="1" ht="12.75" customHeight="1" x14ac:dyDescent="0.2">
      <c r="A44" s="42" t="s">
        <v>74</v>
      </c>
      <c r="B44" s="62">
        <v>2156</v>
      </c>
      <c r="C44" s="62">
        <v>2156</v>
      </c>
      <c r="D44" s="30">
        <v>0</v>
      </c>
      <c r="E44" s="30">
        <v>0</v>
      </c>
      <c r="F44" s="30">
        <v>0</v>
      </c>
      <c r="G44" s="30">
        <v>0</v>
      </c>
      <c r="H44" s="39">
        <f t="shared" si="6"/>
        <v>2156</v>
      </c>
      <c r="I44" s="39">
        <f>C44-E44-G44</f>
        <v>2156</v>
      </c>
      <c r="J44" s="30">
        <f t="shared" si="8"/>
        <v>0</v>
      </c>
      <c r="K44" s="30">
        <f t="shared" si="90"/>
        <v>0</v>
      </c>
      <c r="L44" s="30">
        <f t="shared" si="10"/>
        <v>0</v>
      </c>
      <c r="M44" s="35">
        <f t="shared" si="11"/>
        <v>0</v>
      </c>
      <c r="N44" s="35">
        <f>H44-L44</f>
        <v>2156</v>
      </c>
      <c r="O44" s="30">
        <f t="shared" si="13"/>
        <v>0</v>
      </c>
      <c r="P44" s="35">
        <f t="shared" si="14"/>
        <v>0</v>
      </c>
      <c r="Q44" s="35">
        <f>I44-O44</f>
        <v>2156</v>
      </c>
      <c r="R44" s="30">
        <f t="shared" si="91"/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65">
        <v>0</v>
      </c>
      <c r="CI44" s="65">
        <v>0</v>
      </c>
      <c r="CJ44" s="30">
        <v>0</v>
      </c>
      <c r="CK44" s="30">
        <v>0</v>
      </c>
      <c r="CL44" s="30">
        <f t="shared" si="25"/>
        <v>0</v>
      </c>
      <c r="CM44" s="30">
        <f t="shared" si="26"/>
        <v>0</v>
      </c>
      <c r="CN44" s="30">
        <v>0</v>
      </c>
      <c r="CO44" s="30">
        <v>0</v>
      </c>
      <c r="CP44" s="30">
        <f t="shared" si="27"/>
        <v>0</v>
      </c>
      <c r="CQ44" s="30">
        <v>0</v>
      </c>
      <c r="CR44" s="30">
        <v>0</v>
      </c>
      <c r="CS44" s="30">
        <f t="shared" si="28"/>
        <v>0</v>
      </c>
      <c r="CT44" s="30">
        <v>0</v>
      </c>
      <c r="CU44" s="30">
        <v>0</v>
      </c>
      <c r="CV44" s="30">
        <v>0</v>
      </c>
      <c r="CW44" s="30">
        <v>0</v>
      </c>
      <c r="CX44" s="57">
        <v>0</v>
      </c>
      <c r="CY44" s="57">
        <v>0</v>
      </c>
      <c r="CZ44" s="30">
        <v>0</v>
      </c>
      <c r="DA44" s="30">
        <v>0</v>
      </c>
      <c r="DB44" s="30">
        <f t="shared" si="29"/>
        <v>0</v>
      </c>
      <c r="DC44" s="30">
        <f t="shared" si="30"/>
        <v>0</v>
      </c>
      <c r="DD44" s="30">
        <v>0</v>
      </c>
      <c r="DE44" s="30">
        <v>0</v>
      </c>
      <c r="DF44" s="30">
        <f t="shared" si="31"/>
        <v>0</v>
      </c>
      <c r="DG44" s="30">
        <v>0</v>
      </c>
      <c r="DH44" s="30">
        <v>0</v>
      </c>
      <c r="DI44" s="30">
        <f t="shared" si="32"/>
        <v>0</v>
      </c>
      <c r="DJ44" s="30">
        <v>0</v>
      </c>
      <c r="DK44" s="30">
        <v>0</v>
      </c>
      <c r="DL44" s="30">
        <v>0</v>
      </c>
      <c r="DM44" s="30">
        <v>0</v>
      </c>
      <c r="DN44" s="39">
        <v>0</v>
      </c>
      <c r="DO44" s="39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  <c r="DZ44" s="30">
        <v>0</v>
      </c>
      <c r="EA44" s="30">
        <v>0</v>
      </c>
      <c r="EB44" s="30">
        <v>0</v>
      </c>
      <c r="EC44" s="30">
        <v>0</v>
      </c>
      <c r="ED44" s="30">
        <v>0</v>
      </c>
      <c r="EE44" s="30">
        <v>0</v>
      </c>
      <c r="EF44" s="30">
        <v>0</v>
      </c>
      <c r="EG44" s="30">
        <v>0</v>
      </c>
      <c r="EH44" s="30">
        <v>0</v>
      </c>
      <c r="EI44" s="30">
        <v>0</v>
      </c>
      <c r="EJ44" s="55">
        <v>1350</v>
      </c>
      <c r="EK44" s="30">
        <v>0</v>
      </c>
      <c r="EL44" s="30">
        <f t="shared" si="38"/>
        <v>0</v>
      </c>
      <c r="EM44" s="55">
        <v>1420</v>
      </c>
      <c r="EN44" s="30">
        <v>0</v>
      </c>
      <c r="EO44" s="30">
        <v>0</v>
      </c>
      <c r="EP44" s="30">
        <v>0</v>
      </c>
      <c r="EQ44" s="30">
        <v>0</v>
      </c>
      <c r="ER44" s="30">
        <v>0</v>
      </c>
      <c r="ES44" s="30">
        <v>0</v>
      </c>
      <c r="ET44" s="68">
        <f>EW44</f>
        <v>995</v>
      </c>
      <c r="EU44" s="30">
        <f t="shared" si="41"/>
        <v>0</v>
      </c>
      <c r="EV44" s="30">
        <f t="shared" si="42"/>
        <v>0</v>
      </c>
      <c r="EW44" s="68">
        <v>995</v>
      </c>
      <c r="EX44" s="30">
        <f t="shared" si="43"/>
        <v>0</v>
      </c>
      <c r="EY44" s="30">
        <f t="shared" si="44"/>
        <v>0</v>
      </c>
      <c r="EZ44" s="30">
        <v>0</v>
      </c>
      <c r="FA44" s="30">
        <v>0</v>
      </c>
      <c r="FB44" s="30">
        <v>0</v>
      </c>
      <c r="FC44" s="30">
        <v>0</v>
      </c>
      <c r="FD44" s="30">
        <v>0</v>
      </c>
      <c r="FE44" s="30">
        <v>0</v>
      </c>
      <c r="FF44" s="30">
        <f t="shared" si="45"/>
        <v>0</v>
      </c>
      <c r="FG44" s="30">
        <f t="shared" si="46"/>
        <v>0</v>
      </c>
      <c r="FH44" s="30">
        <v>0</v>
      </c>
      <c r="FI44" s="30">
        <v>0</v>
      </c>
      <c r="FJ44" s="30">
        <v>0</v>
      </c>
      <c r="FK44" s="30">
        <v>0</v>
      </c>
      <c r="FL44" s="30">
        <v>0</v>
      </c>
      <c r="FM44" s="30">
        <v>0</v>
      </c>
      <c r="FN44" s="30">
        <v>0</v>
      </c>
      <c r="FO44" s="30">
        <v>0</v>
      </c>
      <c r="FP44" s="30">
        <v>0</v>
      </c>
      <c r="FQ44" s="30">
        <v>0</v>
      </c>
      <c r="FR44" s="30">
        <v>0</v>
      </c>
      <c r="FS44" s="30">
        <v>0</v>
      </c>
      <c r="FT44" s="30">
        <v>0</v>
      </c>
      <c r="FU44" s="30">
        <v>0</v>
      </c>
      <c r="FV44" s="30">
        <v>0</v>
      </c>
      <c r="FW44" s="30">
        <v>0</v>
      </c>
      <c r="FX44" s="30">
        <v>0</v>
      </c>
      <c r="FY44" s="30">
        <v>0</v>
      </c>
      <c r="FZ44" s="30">
        <v>0</v>
      </c>
      <c r="GA44" s="30">
        <v>0</v>
      </c>
      <c r="GB44" s="30">
        <v>0</v>
      </c>
      <c r="GC44" s="30">
        <v>0</v>
      </c>
      <c r="GD44" s="30">
        <v>0</v>
      </c>
      <c r="GE44" s="30">
        <v>0</v>
      </c>
      <c r="GF44" s="30">
        <v>0</v>
      </c>
      <c r="GG44" s="30">
        <v>0</v>
      </c>
      <c r="GH44" s="30">
        <v>0</v>
      </c>
      <c r="GI44" s="30">
        <v>0</v>
      </c>
      <c r="GJ44" s="30">
        <v>0</v>
      </c>
      <c r="GK44" s="30">
        <v>0</v>
      </c>
      <c r="GL44" s="30">
        <v>0</v>
      </c>
      <c r="GM44" s="30">
        <v>0</v>
      </c>
      <c r="GN44" s="30">
        <v>0</v>
      </c>
      <c r="GO44" s="30">
        <v>0</v>
      </c>
      <c r="GP44" s="30">
        <v>0</v>
      </c>
      <c r="GQ44" s="30">
        <v>0</v>
      </c>
      <c r="GR44" s="30">
        <v>0</v>
      </c>
      <c r="GS44" s="30">
        <v>0</v>
      </c>
      <c r="GT44" s="30">
        <v>0</v>
      </c>
      <c r="GU44" s="30">
        <v>0</v>
      </c>
      <c r="GV44" s="30">
        <v>0</v>
      </c>
    </row>
    <row r="45" spans="1:210" ht="12.75" customHeight="1" x14ac:dyDescent="0.2">
      <c r="A45" s="42" t="s">
        <v>75</v>
      </c>
      <c r="B45" s="62">
        <v>4192</v>
      </c>
      <c r="C45" s="62">
        <v>3699</v>
      </c>
      <c r="D45" s="30">
        <v>0</v>
      </c>
      <c r="E45" s="30">
        <v>0</v>
      </c>
      <c r="F45" s="30">
        <v>0</v>
      </c>
      <c r="G45" s="30">
        <v>0</v>
      </c>
      <c r="H45" s="39">
        <f t="shared" si="6"/>
        <v>4192</v>
      </c>
      <c r="I45" s="39">
        <f t="shared" si="7"/>
        <v>3699</v>
      </c>
      <c r="J45" s="30">
        <f t="shared" si="8"/>
        <v>2056</v>
      </c>
      <c r="K45" s="30">
        <f t="shared" si="90"/>
        <v>2036</v>
      </c>
      <c r="L45" s="30">
        <f t="shared" si="10"/>
        <v>2056</v>
      </c>
      <c r="M45" s="35">
        <f t="shared" si="11"/>
        <v>49.045801526717561</v>
      </c>
      <c r="N45" s="35">
        <f t="shared" si="12"/>
        <v>2136</v>
      </c>
      <c r="O45" s="30">
        <f t="shared" si="13"/>
        <v>2036</v>
      </c>
      <c r="P45" s="35">
        <f t="shared" si="14"/>
        <v>55.041903217085697</v>
      </c>
      <c r="Q45" s="35">
        <f t="shared" si="15"/>
        <v>1663</v>
      </c>
      <c r="R45" s="30">
        <f t="shared" si="91"/>
        <v>2494</v>
      </c>
      <c r="S45" s="30">
        <f t="shared" si="16"/>
        <v>2474</v>
      </c>
      <c r="T45" s="30">
        <f t="shared" si="17"/>
        <v>12.130350194552529</v>
      </c>
      <c r="U45" s="30">
        <f t="shared" si="18"/>
        <v>12.151277013752456</v>
      </c>
      <c r="V45" s="30">
        <v>50</v>
      </c>
      <c r="W45" s="30">
        <v>50</v>
      </c>
      <c r="X45" s="30">
        <v>50</v>
      </c>
      <c r="Y45" s="30">
        <v>50</v>
      </c>
      <c r="Z45" s="30">
        <v>90</v>
      </c>
      <c r="AA45" s="30">
        <v>90</v>
      </c>
      <c r="AB45" s="30">
        <f t="shared" si="19"/>
        <v>18</v>
      </c>
      <c r="AC45" s="30">
        <f t="shared" si="20"/>
        <v>18</v>
      </c>
      <c r="AD45" s="30">
        <v>638</v>
      </c>
      <c r="AE45" s="30">
        <v>638</v>
      </c>
      <c r="AF45" s="30">
        <v>638</v>
      </c>
      <c r="AG45" s="30">
        <v>638</v>
      </c>
      <c r="AH45" s="30">
        <v>677</v>
      </c>
      <c r="AI45" s="30">
        <v>677</v>
      </c>
      <c r="AJ45" s="30">
        <f t="shared" si="54"/>
        <v>10.61128526645768</v>
      </c>
      <c r="AK45" s="30">
        <f t="shared" si="55"/>
        <v>10.61128526645768</v>
      </c>
      <c r="AL45" s="30">
        <v>1118</v>
      </c>
      <c r="AM45" s="30">
        <v>1098</v>
      </c>
      <c r="AN45" s="30">
        <v>1118</v>
      </c>
      <c r="AO45" s="30">
        <v>1098</v>
      </c>
      <c r="AP45" s="30">
        <v>1485</v>
      </c>
      <c r="AQ45" s="30">
        <v>1465</v>
      </c>
      <c r="AR45" s="30">
        <f t="shared" si="21"/>
        <v>13.282647584973166</v>
      </c>
      <c r="AS45" s="30">
        <f t="shared" si="22"/>
        <v>13.342440801457194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0">
        <v>0</v>
      </c>
      <c r="BQ45" s="30">
        <v>0</v>
      </c>
      <c r="BR45" s="30">
        <v>250</v>
      </c>
      <c r="BS45" s="30">
        <v>250</v>
      </c>
      <c r="BT45" s="30">
        <v>250</v>
      </c>
      <c r="BU45" s="30">
        <v>250</v>
      </c>
      <c r="BV45" s="30">
        <v>242</v>
      </c>
      <c r="BW45" s="30">
        <v>242</v>
      </c>
      <c r="BX45" s="30">
        <f t="shared" si="23"/>
        <v>9.68</v>
      </c>
      <c r="BY45" s="30">
        <f t="shared" si="24"/>
        <v>9.68</v>
      </c>
      <c r="BZ45" s="30">
        <v>0</v>
      </c>
      <c r="CA45" s="30">
        <v>0</v>
      </c>
      <c r="CB45" s="30">
        <v>0</v>
      </c>
      <c r="CC45" s="30">
        <v>0</v>
      </c>
      <c r="CD45" s="30">
        <v>0</v>
      </c>
      <c r="CE45" s="30">
        <v>0</v>
      </c>
      <c r="CF45" s="30">
        <v>0</v>
      </c>
      <c r="CG45" s="30">
        <v>0</v>
      </c>
      <c r="CH45" s="65">
        <v>62.5</v>
      </c>
      <c r="CI45" s="65">
        <v>61</v>
      </c>
      <c r="CJ45" s="30">
        <v>0</v>
      </c>
      <c r="CK45" s="30">
        <v>0</v>
      </c>
      <c r="CL45" s="30">
        <f t="shared" si="25"/>
        <v>62.5</v>
      </c>
      <c r="CM45" s="30">
        <f t="shared" si="26"/>
        <v>61</v>
      </c>
      <c r="CN45" s="30">
        <v>0</v>
      </c>
      <c r="CO45" s="30">
        <f t="shared" si="74"/>
        <v>0</v>
      </c>
      <c r="CP45" s="30">
        <f t="shared" si="27"/>
        <v>62.5</v>
      </c>
      <c r="CQ45" s="30">
        <v>0</v>
      </c>
      <c r="CR45" s="30">
        <f t="shared" si="75"/>
        <v>0</v>
      </c>
      <c r="CS45" s="30">
        <f t="shared" si="28"/>
        <v>61</v>
      </c>
      <c r="CT45" s="30">
        <v>0</v>
      </c>
      <c r="CU45" s="30">
        <v>0</v>
      </c>
      <c r="CV45" s="30">
        <v>0</v>
      </c>
      <c r="CW45" s="30">
        <v>0</v>
      </c>
      <c r="CX45" s="57">
        <v>0</v>
      </c>
      <c r="CY45" s="57">
        <v>0</v>
      </c>
      <c r="CZ45" s="30">
        <v>0</v>
      </c>
      <c r="DA45" s="30">
        <v>0</v>
      </c>
      <c r="DB45" s="30">
        <f t="shared" si="29"/>
        <v>0</v>
      </c>
      <c r="DC45" s="30">
        <f t="shared" si="30"/>
        <v>0</v>
      </c>
      <c r="DD45" s="30">
        <v>0</v>
      </c>
      <c r="DE45" s="30">
        <v>0</v>
      </c>
      <c r="DF45" s="30">
        <f t="shared" si="31"/>
        <v>0</v>
      </c>
      <c r="DG45" s="30">
        <v>0</v>
      </c>
      <c r="DH45" s="30">
        <v>0</v>
      </c>
      <c r="DI45" s="30">
        <f t="shared" si="32"/>
        <v>0</v>
      </c>
      <c r="DJ45" s="30">
        <v>0</v>
      </c>
      <c r="DK45" s="30">
        <v>0</v>
      </c>
      <c r="DL45" s="30">
        <v>0</v>
      </c>
      <c r="DM45" s="30">
        <v>0</v>
      </c>
      <c r="DN45" s="39">
        <v>0</v>
      </c>
      <c r="DO45" s="39">
        <v>0</v>
      </c>
      <c r="DP45" s="30">
        <v>0</v>
      </c>
      <c r="DQ45" s="30">
        <v>0</v>
      </c>
      <c r="DR45" s="30">
        <f t="shared" si="33"/>
        <v>0</v>
      </c>
      <c r="DS45" s="30">
        <f t="shared" si="34"/>
        <v>0</v>
      </c>
      <c r="DT45" s="30">
        <v>0</v>
      </c>
      <c r="DU45" s="30">
        <v>0</v>
      </c>
      <c r="DV45" s="30">
        <f t="shared" si="35"/>
        <v>0</v>
      </c>
      <c r="DW45" s="30">
        <v>0</v>
      </c>
      <c r="DX45" s="30">
        <v>0</v>
      </c>
      <c r="DY45" s="30">
        <f t="shared" si="36"/>
        <v>0</v>
      </c>
      <c r="DZ45" s="30">
        <v>0</v>
      </c>
      <c r="EA45" s="30">
        <v>0</v>
      </c>
      <c r="EB45" s="30">
        <v>0</v>
      </c>
      <c r="EC45" s="30">
        <v>0</v>
      </c>
      <c r="ED45" s="30">
        <v>0</v>
      </c>
      <c r="EE45" s="30">
        <v>0</v>
      </c>
      <c r="EF45" s="30">
        <v>410</v>
      </c>
      <c r="EG45" s="30">
        <v>410</v>
      </c>
      <c r="EH45" s="30">
        <v>891</v>
      </c>
      <c r="EI45" s="30">
        <v>891</v>
      </c>
      <c r="EJ45" s="55">
        <v>1263</v>
      </c>
      <c r="EK45" s="30">
        <v>0</v>
      </c>
      <c r="EL45" s="30">
        <f t="shared" si="38"/>
        <v>0</v>
      </c>
      <c r="EM45" s="55">
        <v>1240</v>
      </c>
      <c r="EN45" s="30">
        <v>0</v>
      </c>
      <c r="EO45" s="30">
        <f t="shared" si="39"/>
        <v>0</v>
      </c>
      <c r="EP45" s="30">
        <v>0</v>
      </c>
      <c r="EQ45" s="30">
        <v>0</v>
      </c>
      <c r="ER45" s="30">
        <v>0</v>
      </c>
      <c r="ES45" s="30">
        <v>0</v>
      </c>
      <c r="ET45" s="68">
        <f t="shared" ref="ET45:ET53" si="94">EW45</f>
        <v>2500</v>
      </c>
      <c r="EU45" s="30">
        <f t="shared" si="41"/>
        <v>0</v>
      </c>
      <c r="EV45" s="30">
        <f t="shared" si="42"/>
        <v>0</v>
      </c>
      <c r="EW45" s="68">
        <v>2500</v>
      </c>
      <c r="EX45" s="30">
        <f t="shared" si="43"/>
        <v>0</v>
      </c>
      <c r="EY45" s="30">
        <f t="shared" si="44"/>
        <v>0</v>
      </c>
      <c r="EZ45" s="30">
        <v>0</v>
      </c>
      <c r="FA45" s="30">
        <v>0</v>
      </c>
      <c r="FB45" s="30">
        <v>0</v>
      </c>
      <c r="FC45" s="30">
        <v>0</v>
      </c>
      <c r="FD45" s="30">
        <v>0</v>
      </c>
      <c r="FE45" s="30">
        <v>0</v>
      </c>
      <c r="FF45" s="30">
        <f t="shared" si="45"/>
        <v>0</v>
      </c>
      <c r="FG45" s="30">
        <f t="shared" si="46"/>
        <v>0</v>
      </c>
      <c r="FH45" s="30">
        <v>0</v>
      </c>
      <c r="FI45" s="30">
        <v>0</v>
      </c>
      <c r="FJ45" s="30">
        <v>0</v>
      </c>
      <c r="FK45" s="30">
        <v>0</v>
      </c>
      <c r="FL45" s="30">
        <v>0</v>
      </c>
      <c r="FM45" s="30">
        <v>0</v>
      </c>
      <c r="FN45" s="30">
        <v>0</v>
      </c>
      <c r="FO45" s="30">
        <v>0</v>
      </c>
      <c r="FP45" s="30">
        <v>0</v>
      </c>
      <c r="FQ45" s="30">
        <v>0</v>
      </c>
      <c r="FR45" s="30">
        <v>0</v>
      </c>
      <c r="FS45" s="30">
        <v>0</v>
      </c>
      <c r="FT45" s="30">
        <v>0</v>
      </c>
      <c r="FU45" s="30">
        <v>0</v>
      </c>
      <c r="FV45" s="30">
        <v>0</v>
      </c>
      <c r="FW45" s="30">
        <v>0</v>
      </c>
      <c r="FX45" s="30">
        <v>0</v>
      </c>
      <c r="FY45" s="30">
        <v>0</v>
      </c>
      <c r="FZ45" s="30">
        <v>0</v>
      </c>
      <c r="GA45" s="30">
        <v>0</v>
      </c>
      <c r="GB45" s="30">
        <v>0</v>
      </c>
      <c r="GC45" s="30">
        <v>0</v>
      </c>
      <c r="GD45" s="30">
        <v>0</v>
      </c>
      <c r="GE45" s="30">
        <v>0</v>
      </c>
      <c r="GF45" s="30">
        <v>0</v>
      </c>
      <c r="GG45" s="30">
        <v>0</v>
      </c>
      <c r="GH45" s="30">
        <v>0</v>
      </c>
      <c r="GI45" s="30">
        <v>45</v>
      </c>
      <c r="GJ45" s="30">
        <v>45</v>
      </c>
      <c r="GK45" s="30">
        <v>0</v>
      </c>
      <c r="GL45" s="30">
        <v>0</v>
      </c>
      <c r="GM45" s="30">
        <v>0</v>
      </c>
      <c r="GN45" s="30">
        <v>0</v>
      </c>
      <c r="GO45" s="30">
        <v>3</v>
      </c>
      <c r="GP45" s="30">
        <v>3</v>
      </c>
      <c r="GQ45" s="30">
        <v>0</v>
      </c>
      <c r="GR45" s="30">
        <v>0</v>
      </c>
      <c r="GS45" s="30">
        <f t="shared" si="51"/>
        <v>0</v>
      </c>
      <c r="GT45" s="30">
        <f t="shared" si="52"/>
        <v>0</v>
      </c>
      <c r="GU45" s="30">
        <v>0</v>
      </c>
      <c r="GV45" s="30">
        <v>0</v>
      </c>
    </row>
    <row r="46" spans="1:210" s="45" customFormat="1" ht="12.75" customHeight="1" x14ac:dyDescent="0.2">
      <c r="A46" s="42" t="s">
        <v>79</v>
      </c>
      <c r="B46" s="62">
        <v>4159</v>
      </c>
      <c r="C46" s="62">
        <v>3192</v>
      </c>
      <c r="D46" s="30">
        <v>0</v>
      </c>
      <c r="E46" s="30">
        <v>0</v>
      </c>
      <c r="F46" s="30">
        <v>0</v>
      </c>
      <c r="G46" s="30">
        <v>0</v>
      </c>
      <c r="H46" s="39">
        <f t="shared" si="6"/>
        <v>4159</v>
      </c>
      <c r="I46" s="39">
        <f t="shared" si="7"/>
        <v>3192</v>
      </c>
      <c r="J46" s="30">
        <f t="shared" si="8"/>
        <v>1020</v>
      </c>
      <c r="K46" s="30">
        <f t="shared" si="90"/>
        <v>955</v>
      </c>
      <c r="L46" s="30">
        <f t="shared" si="10"/>
        <v>1020</v>
      </c>
      <c r="M46" s="35">
        <f t="shared" si="11"/>
        <v>24.525126232267372</v>
      </c>
      <c r="N46" s="35">
        <f t="shared" si="12"/>
        <v>3139</v>
      </c>
      <c r="O46" s="30">
        <f t="shared" si="13"/>
        <v>955</v>
      </c>
      <c r="P46" s="35">
        <f t="shared" si="14"/>
        <v>29.918546365914789</v>
      </c>
      <c r="Q46" s="35">
        <f t="shared" si="15"/>
        <v>2237</v>
      </c>
      <c r="R46" s="30">
        <f t="shared" si="91"/>
        <v>1309.4000000000001</v>
      </c>
      <c r="S46" s="30">
        <f t="shared" si="16"/>
        <v>1222.4000000000001</v>
      </c>
      <c r="T46" s="30">
        <f t="shared" si="17"/>
        <v>12.837254901960787</v>
      </c>
      <c r="U46" s="30">
        <f t="shared" si="18"/>
        <v>12.8</v>
      </c>
      <c r="V46" s="30">
        <v>91</v>
      </c>
      <c r="W46" s="30">
        <v>61</v>
      </c>
      <c r="X46" s="30">
        <v>91</v>
      </c>
      <c r="Y46" s="30">
        <v>61</v>
      </c>
      <c r="Z46" s="30">
        <v>148.9</v>
      </c>
      <c r="AA46" s="30">
        <v>113.9</v>
      </c>
      <c r="AB46" s="30">
        <f t="shared" si="19"/>
        <v>16.362637362637361</v>
      </c>
      <c r="AC46" s="30">
        <f t="shared" si="20"/>
        <v>18.672131147540984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929</v>
      </c>
      <c r="AM46" s="30">
        <v>894</v>
      </c>
      <c r="AN46" s="30">
        <v>929</v>
      </c>
      <c r="AO46" s="30">
        <v>894</v>
      </c>
      <c r="AP46" s="30">
        <v>1160.5</v>
      </c>
      <c r="AQ46" s="30">
        <v>1108.5</v>
      </c>
      <c r="AR46" s="30">
        <f t="shared" si="21"/>
        <v>12.491926803013992</v>
      </c>
      <c r="AS46" s="30">
        <f t="shared" si="22"/>
        <v>12.399328859060404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65">
        <v>0</v>
      </c>
      <c r="CI46" s="65">
        <v>0</v>
      </c>
      <c r="CJ46" s="30">
        <v>0</v>
      </c>
      <c r="CK46" s="30">
        <v>0</v>
      </c>
      <c r="CL46" s="30">
        <f t="shared" si="25"/>
        <v>0</v>
      </c>
      <c r="CM46" s="30">
        <f t="shared" si="26"/>
        <v>0</v>
      </c>
      <c r="CN46" s="30">
        <v>0</v>
      </c>
      <c r="CO46" s="30">
        <v>0</v>
      </c>
      <c r="CP46" s="30">
        <f t="shared" si="27"/>
        <v>0</v>
      </c>
      <c r="CQ46" s="30">
        <v>0</v>
      </c>
      <c r="CR46" s="30">
        <v>0</v>
      </c>
      <c r="CS46" s="30">
        <f t="shared" si="28"/>
        <v>0</v>
      </c>
      <c r="CT46" s="30">
        <v>0</v>
      </c>
      <c r="CU46" s="30">
        <v>0</v>
      </c>
      <c r="CV46" s="30">
        <v>0</v>
      </c>
      <c r="CW46" s="30">
        <v>0</v>
      </c>
      <c r="CX46" s="57">
        <v>0</v>
      </c>
      <c r="CY46" s="57">
        <v>0</v>
      </c>
      <c r="CZ46" s="30">
        <v>0</v>
      </c>
      <c r="DA46" s="30">
        <v>0</v>
      </c>
      <c r="DB46" s="30">
        <f t="shared" si="29"/>
        <v>0</v>
      </c>
      <c r="DC46" s="30">
        <f t="shared" si="30"/>
        <v>0</v>
      </c>
      <c r="DD46" s="30">
        <v>0</v>
      </c>
      <c r="DE46" s="30">
        <v>0</v>
      </c>
      <c r="DF46" s="30">
        <f t="shared" si="31"/>
        <v>0</v>
      </c>
      <c r="DG46" s="30">
        <v>0</v>
      </c>
      <c r="DH46" s="30">
        <v>0</v>
      </c>
      <c r="DI46" s="30">
        <f t="shared" si="32"/>
        <v>0</v>
      </c>
      <c r="DJ46" s="30">
        <v>0</v>
      </c>
      <c r="DK46" s="30">
        <v>0</v>
      </c>
      <c r="DL46" s="30">
        <v>0</v>
      </c>
      <c r="DM46" s="30">
        <v>0</v>
      </c>
      <c r="DN46" s="39">
        <v>0</v>
      </c>
      <c r="DO46" s="39">
        <v>0</v>
      </c>
      <c r="DP46" s="30">
        <v>0</v>
      </c>
      <c r="DQ46" s="30">
        <v>0</v>
      </c>
      <c r="DR46" s="30">
        <f t="shared" si="33"/>
        <v>0</v>
      </c>
      <c r="DS46" s="30">
        <f t="shared" si="34"/>
        <v>0</v>
      </c>
      <c r="DT46" s="30">
        <v>0</v>
      </c>
      <c r="DU46" s="30">
        <v>0</v>
      </c>
      <c r="DV46" s="30">
        <f t="shared" si="35"/>
        <v>0</v>
      </c>
      <c r="DW46" s="30">
        <v>0</v>
      </c>
      <c r="DX46" s="30">
        <v>0</v>
      </c>
      <c r="DY46" s="30">
        <f t="shared" si="36"/>
        <v>0</v>
      </c>
      <c r="DZ46" s="30">
        <v>0</v>
      </c>
      <c r="EA46" s="30">
        <v>0</v>
      </c>
      <c r="EB46" s="30">
        <v>0</v>
      </c>
      <c r="EC46" s="30">
        <v>0</v>
      </c>
      <c r="ED46" s="30">
        <v>0</v>
      </c>
      <c r="EE46" s="30">
        <v>0</v>
      </c>
      <c r="EF46" s="30">
        <v>0</v>
      </c>
      <c r="EG46" s="30">
        <v>0</v>
      </c>
      <c r="EH46" s="30">
        <v>0</v>
      </c>
      <c r="EI46" s="30">
        <v>0</v>
      </c>
      <c r="EJ46" s="55">
        <v>705</v>
      </c>
      <c r="EK46" s="30">
        <v>0</v>
      </c>
      <c r="EL46" s="30">
        <f t="shared" si="38"/>
        <v>0</v>
      </c>
      <c r="EM46" s="55">
        <v>705</v>
      </c>
      <c r="EN46" s="30">
        <v>0</v>
      </c>
      <c r="EO46" s="30">
        <f t="shared" si="39"/>
        <v>0</v>
      </c>
      <c r="EP46" s="30">
        <v>0</v>
      </c>
      <c r="EQ46" s="30">
        <v>0</v>
      </c>
      <c r="ER46" s="30">
        <v>0</v>
      </c>
      <c r="ES46" s="30">
        <v>0</v>
      </c>
      <c r="ET46" s="68">
        <f t="shared" si="94"/>
        <v>2400</v>
      </c>
      <c r="EU46" s="30">
        <f t="shared" si="41"/>
        <v>0</v>
      </c>
      <c r="EV46" s="30">
        <f t="shared" si="42"/>
        <v>0</v>
      </c>
      <c r="EW46" s="68">
        <v>2400</v>
      </c>
      <c r="EX46" s="30">
        <f t="shared" si="43"/>
        <v>0</v>
      </c>
      <c r="EY46" s="30">
        <f t="shared" si="44"/>
        <v>0</v>
      </c>
      <c r="EZ46" s="30">
        <v>0</v>
      </c>
      <c r="FA46" s="30">
        <v>0</v>
      </c>
      <c r="FB46" s="30">
        <v>0</v>
      </c>
      <c r="FC46" s="30">
        <v>0</v>
      </c>
      <c r="FD46" s="30">
        <v>0</v>
      </c>
      <c r="FE46" s="30">
        <v>0</v>
      </c>
      <c r="FF46" s="30">
        <f t="shared" si="45"/>
        <v>0</v>
      </c>
      <c r="FG46" s="30">
        <f t="shared" si="46"/>
        <v>0</v>
      </c>
      <c r="FH46" s="30">
        <v>0</v>
      </c>
      <c r="FI46" s="30">
        <v>0</v>
      </c>
      <c r="FJ46" s="30">
        <v>0</v>
      </c>
      <c r="FK46" s="30">
        <v>0</v>
      </c>
      <c r="FL46" s="30">
        <v>0</v>
      </c>
      <c r="FM46" s="30">
        <v>0</v>
      </c>
      <c r="FN46" s="30">
        <v>0</v>
      </c>
      <c r="FO46" s="30">
        <v>0</v>
      </c>
      <c r="FP46" s="30">
        <v>0</v>
      </c>
      <c r="FQ46" s="30">
        <v>0</v>
      </c>
      <c r="FR46" s="30">
        <v>0</v>
      </c>
      <c r="FS46" s="30">
        <v>0</v>
      </c>
      <c r="FT46" s="30">
        <v>0</v>
      </c>
      <c r="FU46" s="30">
        <v>0</v>
      </c>
      <c r="FV46" s="30">
        <v>0</v>
      </c>
      <c r="FW46" s="30">
        <v>0</v>
      </c>
      <c r="FX46" s="30">
        <v>0</v>
      </c>
      <c r="FY46" s="30">
        <v>0</v>
      </c>
      <c r="FZ46" s="30">
        <v>0</v>
      </c>
      <c r="GA46" s="30">
        <v>0</v>
      </c>
      <c r="GB46" s="30">
        <v>0</v>
      </c>
      <c r="GC46" s="30">
        <v>0</v>
      </c>
      <c r="GD46" s="30">
        <v>0</v>
      </c>
      <c r="GE46" s="30">
        <v>0</v>
      </c>
      <c r="GF46" s="30">
        <v>0</v>
      </c>
      <c r="GG46" s="30">
        <v>0</v>
      </c>
      <c r="GH46" s="30">
        <v>0</v>
      </c>
      <c r="GI46" s="30">
        <v>1713</v>
      </c>
      <c r="GJ46" s="30">
        <v>353</v>
      </c>
      <c r="GK46" s="30">
        <v>105</v>
      </c>
      <c r="GL46" s="30">
        <v>0</v>
      </c>
      <c r="GM46" s="30">
        <v>0</v>
      </c>
      <c r="GN46" s="30">
        <v>0</v>
      </c>
      <c r="GO46" s="30">
        <v>159.6</v>
      </c>
      <c r="GP46" s="30">
        <v>15.9</v>
      </c>
      <c r="GQ46" s="30">
        <v>7.8</v>
      </c>
      <c r="GR46" s="30">
        <v>0</v>
      </c>
      <c r="GS46" s="30">
        <f t="shared" si="51"/>
        <v>4.8872180451127818</v>
      </c>
      <c r="GT46" s="30">
        <f t="shared" si="52"/>
        <v>0</v>
      </c>
      <c r="GU46" s="30">
        <v>0</v>
      </c>
      <c r="GV46" s="30">
        <v>0</v>
      </c>
    </row>
    <row r="47" spans="1:210" s="45" customFormat="1" ht="12.75" customHeight="1" x14ac:dyDescent="0.2">
      <c r="A47" s="42" t="s">
        <v>81</v>
      </c>
      <c r="B47" s="62">
        <v>25547</v>
      </c>
      <c r="C47" s="62">
        <v>24355</v>
      </c>
      <c r="D47" s="30">
        <v>0</v>
      </c>
      <c r="E47" s="30">
        <v>0</v>
      </c>
      <c r="F47" s="30">
        <v>0</v>
      </c>
      <c r="G47" s="30">
        <v>0</v>
      </c>
      <c r="H47" s="39">
        <f t="shared" si="6"/>
        <v>25547</v>
      </c>
      <c r="I47" s="39">
        <f t="shared" si="7"/>
        <v>24355</v>
      </c>
      <c r="J47" s="30">
        <f t="shared" si="8"/>
        <v>18004</v>
      </c>
      <c r="K47" s="30">
        <f t="shared" si="90"/>
        <v>17032</v>
      </c>
      <c r="L47" s="30">
        <f t="shared" si="10"/>
        <v>17785</v>
      </c>
      <c r="M47" s="35">
        <f t="shared" si="11"/>
        <v>69.616784749677066</v>
      </c>
      <c r="N47" s="35">
        <f t="shared" si="12"/>
        <v>7762</v>
      </c>
      <c r="O47" s="30">
        <f t="shared" si="13"/>
        <v>16813</v>
      </c>
      <c r="P47" s="35">
        <f t="shared" si="14"/>
        <v>69.033052761239986</v>
      </c>
      <c r="Q47" s="35">
        <f t="shared" si="15"/>
        <v>7542</v>
      </c>
      <c r="R47" s="30">
        <f t="shared" si="91"/>
        <v>27041</v>
      </c>
      <c r="S47" s="30">
        <f t="shared" si="16"/>
        <v>25091</v>
      </c>
      <c r="T47" s="30">
        <f t="shared" si="17"/>
        <v>15.204385718301941</v>
      </c>
      <c r="U47" s="30">
        <f t="shared" si="18"/>
        <v>14.923571046214239</v>
      </c>
      <c r="V47" s="30">
        <v>4980</v>
      </c>
      <c r="W47" s="30">
        <v>4243</v>
      </c>
      <c r="X47" s="30">
        <v>4980</v>
      </c>
      <c r="Y47" s="30">
        <v>4243</v>
      </c>
      <c r="Z47" s="30">
        <v>8456</v>
      </c>
      <c r="AA47" s="30">
        <v>6890</v>
      </c>
      <c r="AB47" s="30">
        <f t="shared" si="19"/>
        <v>16.979919678714857</v>
      </c>
      <c r="AC47" s="30">
        <f t="shared" si="20"/>
        <v>16.23851048786236</v>
      </c>
      <c r="AD47" s="30">
        <v>7221</v>
      </c>
      <c r="AE47" s="30">
        <v>7071</v>
      </c>
      <c r="AF47" s="30">
        <v>7002</v>
      </c>
      <c r="AG47" s="30">
        <v>6852</v>
      </c>
      <c r="AH47" s="30">
        <v>10400</v>
      </c>
      <c r="AI47" s="30">
        <v>10280</v>
      </c>
      <c r="AJ47" s="30">
        <f t="shared" si="54"/>
        <v>14.852899171665239</v>
      </c>
      <c r="AK47" s="30">
        <f t="shared" si="55"/>
        <v>15.002918855808522</v>
      </c>
      <c r="AL47" s="30">
        <v>3913</v>
      </c>
      <c r="AM47" s="30">
        <v>3828</v>
      </c>
      <c r="AN47" s="30">
        <v>3913</v>
      </c>
      <c r="AO47" s="30">
        <v>3828</v>
      </c>
      <c r="AP47" s="30">
        <v>5774</v>
      </c>
      <c r="AQ47" s="30">
        <v>5510</v>
      </c>
      <c r="AR47" s="30">
        <f t="shared" si="21"/>
        <v>14.755941732685917</v>
      </c>
      <c r="AS47" s="30">
        <f t="shared" si="22"/>
        <v>14.393939393939394</v>
      </c>
      <c r="AT47" s="30">
        <v>154</v>
      </c>
      <c r="AU47" s="30">
        <v>154</v>
      </c>
      <c r="AV47" s="30">
        <v>154</v>
      </c>
      <c r="AW47" s="30">
        <v>154</v>
      </c>
      <c r="AX47" s="30">
        <v>358</v>
      </c>
      <c r="AY47" s="30">
        <v>358</v>
      </c>
      <c r="AZ47" s="30">
        <f t="shared" si="92"/>
        <v>23.246753246753251</v>
      </c>
      <c r="BA47" s="30">
        <f t="shared" si="93"/>
        <v>23.246753246753251</v>
      </c>
      <c r="BB47" s="30">
        <v>1021</v>
      </c>
      <c r="BC47" s="30">
        <v>1021</v>
      </c>
      <c r="BD47" s="30">
        <v>1021</v>
      </c>
      <c r="BE47" s="30">
        <v>1021</v>
      </c>
      <c r="BF47" s="30">
        <v>1093</v>
      </c>
      <c r="BG47" s="30">
        <v>1093</v>
      </c>
      <c r="BH47" s="30">
        <f t="shared" ref="BH47:BH55" si="95">BF47/BD47*10</f>
        <v>10.705190989226249</v>
      </c>
      <c r="BI47" s="30">
        <f t="shared" si="72"/>
        <v>10.705190989226249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715</v>
      </c>
      <c r="BS47" s="30">
        <v>715</v>
      </c>
      <c r="BT47" s="30">
        <v>715</v>
      </c>
      <c r="BU47" s="30">
        <v>715</v>
      </c>
      <c r="BV47" s="30">
        <v>960</v>
      </c>
      <c r="BW47" s="30">
        <v>960</v>
      </c>
      <c r="BX47" s="30">
        <f t="shared" si="23"/>
        <v>13.426573426573427</v>
      </c>
      <c r="BY47" s="30">
        <f t="shared" si="24"/>
        <v>13.426573426573427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65">
        <v>400</v>
      </c>
      <c r="CI47" s="65">
        <v>400</v>
      </c>
      <c r="CJ47" s="30">
        <v>0</v>
      </c>
      <c r="CK47" s="30">
        <v>0</v>
      </c>
      <c r="CL47" s="30">
        <f t="shared" si="25"/>
        <v>400</v>
      </c>
      <c r="CM47" s="30">
        <f t="shared" si="26"/>
        <v>400</v>
      </c>
      <c r="CN47" s="30">
        <v>0</v>
      </c>
      <c r="CO47" s="30">
        <f t="shared" si="74"/>
        <v>0</v>
      </c>
      <c r="CP47" s="30">
        <f t="shared" si="27"/>
        <v>400</v>
      </c>
      <c r="CQ47" s="30">
        <v>0</v>
      </c>
      <c r="CR47" s="30">
        <f t="shared" si="75"/>
        <v>0</v>
      </c>
      <c r="CS47" s="30">
        <f t="shared" si="28"/>
        <v>400</v>
      </c>
      <c r="CT47" s="30">
        <v>0</v>
      </c>
      <c r="CU47" s="30">
        <v>0</v>
      </c>
      <c r="CV47" s="30">
        <v>0</v>
      </c>
      <c r="CW47" s="30">
        <v>0</v>
      </c>
      <c r="CX47" s="57">
        <v>0</v>
      </c>
      <c r="CY47" s="57">
        <v>0</v>
      </c>
      <c r="CZ47" s="30">
        <v>0</v>
      </c>
      <c r="DA47" s="30">
        <v>0</v>
      </c>
      <c r="DB47" s="30">
        <f t="shared" si="29"/>
        <v>0</v>
      </c>
      <c r="DC47" s="30">
        <f t="shared" si="30"/>
        <v>0</v>
      </c>
      <c r="DD47" s="30">
        <v>0</v>
      </c>
      <c r="DE47" s="30">
        <v>0</v>
      </c>
      <c r="DF47" s="30">
        <f t="shared" si="31"/>
        <v>0</v>
      </c>
      <c r="DG47" s="30">
        <v>0</v>
      </c>
      <c r="DH47" s="30">
        <v>0</v>
      </c>
      <c r="DI47" s="30">
        <f t="shared" si="32"/>
        <v>0</v>
      </c>
      <c r="DJ47" s="30">
        <v>0</v>
      </c>
      <c r="DK47" s="30">
        <v>0</v>
      </c>
      <c r="DL47" s="30">
        <v>0</v>
      </c>
      <c r="DM47" s="30">
        <v>0</v>
      </c>
      <c r="DN47" s="39">
        <v>0</v>
      </c>
      <c r="DO47" s="39">
        <v>0</v>
      </c>
      <c r="DP47" s="30">
        <v>0</v>
      </c>
      <c r="DQ47" s="30">
        <v>0</v>
      </c>
      <c r="DR47" s="30">
        <f t="shared" si="33"/>
        <v>0</v>
      </c>
      <c r="DS47" s="30">
        <f t="shared" si="34"/>
        <v>0</v>
      </c>
      <c r="DT47" s="30">
        <v>0</v>
      </c>
      <c r="DU47" s="30">
        <v>0</v>
      </c>
      <c r="DV47" s="30">
        <f t="shared" si="35"/>
        <v>0</v>
      </c>
      <c r="DW47" s="30">
        <v>0</v>
      </c>
      <c r="DX47" s="30">
        <v>0</v>
      </c>
      <c r="DY47" s="30">
        <f t="shared" si="36"/>
        <v>0</v>
      </c>
      <c r="DZ47" s="30">
        <v>0</v>
      </c>
      <c r="EA47" s="30">
        <v>0</v>
      </c>
      <c r="EB47" s="30">
        <v>0</v>
      </c>
      <c r="EC47" s="30">
        <v>0</v>
      </c>
      <c r="ED47" s="30">
        <v>0</v>
      </c>
      <c r="EE47" s="30">
        <v>0</v>
      </c>
      <c r="EF47" s="30">
        <v>4385</v>
      </c>
      <c r="EG47" s="30">
        <v>4385</v>
      </c>
      <c r="EH47" s="30">
        <v>4049</v>
      </c>
      <c r="EI47" s="30">
        <v>4049</v>
      </c>
      <c r="EJ47" s="55">
        <v>6848</v>
      </c>
      <c r="EK47" s="30">
        <v>1179</v>
      </c>
      <c r="EL47" s="30">
        <f t="shared" si="38"/>
        <v>17.216705607476634</v>
      </c>
      <c r="EM47" s="55">
        <v>6909</v>
      </c>
      <c r="EN47" s="30">
        <v>1179</v>
      </c>
      <c r="EO47" s="30">
        <f t="shared" si="39"/>
        <v>17.064698219713417</v>
      </c>
      <c r="EP47" s="30">
        <v>1179</v>
      </c>
      <c r="EQ47" s="30">
        <v>1179</v>
      </c>
      <c r="ER47" s="30"/>
      <c r="ES47" s="30"/>
      <c r="ET47" s="68">
        <f t="shared" si="94"/>
        <v>22998</v>
      </c>
      <c r="EU47" s="30">
        <f t="shared" si="41"/>
        <v>2091</v>
      </c>
      <c r="EV47" s="30">
        <f t="shared" si="42"/>
        <v>9.0920949647795464</v>
      </c>
      <c r="EW47" s="68">
        <v>22998</v>
      </c>
      <c r="EX47" s="30">
        <f t="shared" si="43"/>
        <v>2091</v>
      </c>
      <c r="EY47" s="30">
        <f t="shared" si="44"/>
        <v>9.0920949647795464</v>
      </c>
      <c r="EZ47" s="30">
        <v>2091</v>
      </c>
      <c r="FA47" s="30">
        <v>2091</v>
      </c>
      <c r="FB47" s="30">
        <v>0</v>
      </c>
      <c r="FC47" s="30">
        <v>0</v>
      </c>
      <c r="FD47" s="30">
        <v>0</v>
      </c>
      <c r="FE47" s="30">
        <v>0</v>
      </c>
      <c r="FF47" s="30">
        <f t="shared" si="45"/>
        <v>0</v>
      </c>
      <c r="FG47" s="30">
        <f t="shared" si="46"/>
        <v>0</v>
      </c>
      <c r="FH47" s="30">
        <v>0</v>
      </c>
      <c r="FI47" s="30">
        <v>0</v>
      </c>
      <c r="FJ47" s="30">
        <v>0</v>
      </c>
      <c r="FK47" s="30">
        <v>0</v>
      </c>
      <c r="FL47" s="30">
        <v>0</v>
      </c>
      <c r="FM47" s="30">
        <v>0</v>
      </c>
      <c r="FN47" s="30">
        <v>0</v>
      </c>
      <c r="FO47" s="30">
        <v>0</v>
      </c>
      <c r="FP47" s="30">
        <v>0</v>
      </c>
      <c r="FQ47" s="30">
        <v>0</v>
      </c>
      <c r="FR47" s="30">
        <v>0</v>
      </c>
      <c r="FS47" s="30">
        <v>0</v>
      </c>
      <c r="FT47" s="30">
        <v>0</v>
      </c>
      <c r="FU47" s="30">
        <v>0</v>
      </c>
      <c r="FV47" s="30">
        <v>0</v>
      </c>
      <c r="FW47" s="30">
        <v>0</v>
      </c>
      <c r="FX47" s="30">
        <v>0</v>
      </c>
      <c r="FY47" s="30">
        <v>0</v>
      </c>
      <c r="FZ47" s="30">
        <v>0</v>
      </c>
      <c r="GA47" s="30">
        <v>0</v>
      </c>
      <c r="GB47" s="30">
        <v>0</v>
      </c>
      <c r="GC47" s="30">
        <v>0</v>
      </c>
      <c r="GD47" s="30">
        <v>0</v>
      </c>
      <c r="GE47" s="30">
        <v>0</v>
      </c>
      <c r="GF47" s="30">
        <v>0</v>
      </c>
      <c r="GG47" s="30">
        <v>0</v>
      </c>
      <c r="GH47" s="30">
        <v>0</v>
      </c>
      <c r="GI47" s="30">
        <v>0</v>
      </c>
      <c r="GJ47" s="30">
        <v>0</v>
      </c>
      <c r="GK47" s="30">
        <v>448</v>
      </c>
      <c r="GL47" s="30">
        <v>448</v>
      </c>
      <c r="GM47" s="30">
        <v>0</v>
      </c>
      <c r="GN47" s="30">
        <v>0</v>
      </c>
      <c r="GO47" s="30">
        <v>47.7</v>
      </c>
      <c r="GP47" s="30">
        <v>47.7</v>
      </c>
      <c r="GQ47" s="30">
        <v>10.3</v>
      </c>
      <c r="GR47" s="30">
        <v>10.3</v>
      </c>
      <c r="GS47" s="30">
        <f t="shared" si="51"/>
        <v>21.59329140461216</v>
      </c>
      <c r="GT47" s="30">
        <f t="shared" si="52"/>
        <v>21.59329140461216</v>
      </c>
      <c r="GU47" s="30">
        <v>0</v>
      </c>
      <c r="GV47" s="30">
        <v>0</v>
      </c>
    </row>
    <row r="48" spans="1:210" ht="12.75" customHeight="1" x14ac:dyDescent="0.2">
      <c r="A48" s="42" t="s">
        <v>90</v>
      </c>
      <c r="B48" s="62">
        <v>20609</v>
      </c>
      <c r="C48" s="62">
        <v>20609</v>
      </c>
      <c r="D48" s="30">
        <v>385</v>
      </c>
      <c r="E48" s="30">
        <v>385</v>
      </c>
      <c r="F48" s="30">
        <v>1204</v>
      </c>
      <c r="G48" s="30">
        <v>1204</v>
      </c>
      <c r="H48" s="39">
        <f t="shared" si="6"/>
        <v>19020</v>
      </c>
      <c r="I48" s="39">
        <f t="shared" si="7"/>
        <v>19020</v>
      </c>
      <c r="J48" s="30">
        <f t="shared" si="8"/>
        <v>10307</v>
      </c>
      <c r="K48" s="30">
        <f t="shared" si="90"/>
        <v>10307</v>
      </c>
      <c r="L48" s="30">
        <f t="shared" si="10"/>
        <v>10307</v>
      </c>
      <c r="M48" s="35">
        <f t="shared" si="11"/>
        <v>54.190325972660361</v>
      </c>
      <c r="N48" s="35">
        <f t="shared" si="12"/>
        <v>8713</v>
      </c>
      <c r="O48" s="30">
        <f t="shared" si="13"/>
        <v>10307</v>
      </c>
      <c r="P48" s="35">
        <f t="shared" si="14"/>
        <v>54.190325972660361</v>
      </c>
      <c r="Q48" s="35">
        <f t="shared" si="15"/>
        <v>8713</v>
      </c>
      <c r="R48" s="30">
        <f t="shared" si="91"/>
        <v>16775</v>
      </c>
      <c r="S48" s="30">
        <f t="shared" si="16"/>
        <v>16775</v>
      </c>
      <c r="T48" s="30">
        <f t="shared" si="17"/>
        <v>16.275346851654216</v>
      </c>
      <c r="U48" s="30">
        <f t="shared" si="18"/>
        <v>16.275346851654216</v>
      </c>
      <c r="V48" s="30">
        <v>2448</v>
      </c>
      <c r="W48" s="30">
        <v>2448</v>
      </c>
      <c r="X48" s="30">
        <v>2448</v>
      </c>
      <c r="Y48" s="30">
        <v>2448</v>
      </c>
      <c r="Z48" s="30">
        <v>4181</v>
      </c>
      <c r="AA48" s="30">
        <v>4181</v>
      </c>
      <c r="AB48" s="30">
        <f t="shared" si="19"/>
        <v>17.079248366013072</v>
      </c>
      <c r="AC48" s="30">
        <f t="shared" si="20"/>
        <v>17.079248366013072</v>
      </c>
      <c r="AD48" s="30">
        <v>2811</v>
      </c>
      <c r="AE48" s="30">
        <v>2811</v>
      </c>
      <c r="AF48" s="30">
        <v>2811</v>
      </c>
      <c r="AG48" s="30">
        <v>2811</v>
      </c>
      <c r="AH48" s="30">
        <v>3802</v>
      </c>
      <c r="AI48" s="30">
        <v>3802</v>
      </c>
      <c r="AJ48" s="30">
        <f t="shared" si="54"/>
        <v>13.525435787975811</v>
      </c>
      <c r="AK48" s="30">
        <f t="shared" si="55"/>
        <v>13.525435787975811</v>
      </c>
      <c r="AL48" s="30">
        <v>4695</v>
      </c>
      <c r="AM48" s="30">
        <v>4695</v>
      </c>
      <c r="AN48" s="30">
        <v>4695</v>
      </c>
      <c r="AO48" s="30">
        <v>4695</v>
      </c>
      <c r="AP48" s="30">
        <v>8414</v>
      </c>
      <c r="AQ48" s="30">
        <v>8414</v>
      </c>
      <c r="AR48" s="30">
        <f t="shared" si="21"/>
        <v>17.921192758253461</v>
      </c>
      <c r="AS48" s="30">
        <f t="shared" si="22"/>
        <v>17.921192758253461</v>
      </c>
      <c r="AT48" s="30">
        <v>240</v>
      </c>
      <c r="AU48" s="30">
        <v>240</v>
      </c>
      <c r="AV48" s="30">
        <v>240</v>
      </c>
      <c r="AW48" s="30">
        <v>240</v>
      </c>
      <c r="AX48" s="30">
        <v>212</v>
      </c>
      <c r="AY48" s="30">
        <v>212</v>
      </c>
      <c r="AZ48" s="30">
        <f t="shared" si="92"/>
        <v>8.8333333333333321</v>
      </c>
      <c r="BA48" s="30">
        <f t="shared" si="93"/>
        <v>8.8333333333333321</v>
      </c>
      <c r="BB48" s="30">
        <v>85</v>
      </c>
      <c r="BC48" s="30">
        <v>85</v>
      </c>
      <c r="BD48" s="30">
        <v>85</v>
      </c>
      <c r="BE48" s="30">
        <v>85</v>
      </c>
      <c r="BF48" s="30">
        <v>128</v>
      </c>
      <c r="BG48" s="30">
        <v>128</v>
      </c>
      <c r="BH48" s="30">
        <f t="shared" si="95"/>
        <v>15.058823529411764</v>
      </c>
      <c r="BI48" s="30">
        <f t="shared" si="72"/>
        <v>15.058823529411764</v>
      </c>
      <c r="BJ48" s="30">
        <v>0</v>
      </c>
      <c r="BK48" s="30">
        <v>0</v>
      </c>
      <c r="BL48" s="30">
        <v>0</v>
      </c>
      <c r="BM48" s="30">
        <v>0</v>
      </c>
      <c r="BN48" s="30">
        <v>0</v>
      </c>
      <c r="BO48" s="30">
        <v>0</v>
      </c>
      <c r="BP48" s="30">
        <v>0</v>
      </c>
      <c r="BQ48" s="30">
        <v>0</v>
      </c>
      <c r="BR48" s="30">
        <v>28</v>
      </c>
      <c r="BS48" s="30">
        <v>28</v>
      </c>
      <c r="BT48" s="30">
        <v>28</v>
      </c>
      <c r="BU48" s="30">
        <v>28</v>
      </c>
      <c r="BV48" s="30">
        <v>38</v>
      </c>
      <c r="BW48" s="30">
        <v>38</v>
      </c>
      <c r="BX48" s="30">
        <f t="shared" si="23"/>
        <v>13.571428571428573</v>
      </c>
      <c r="BY48" s="30">
        <f t="shared" si="24"/>
        <v>13.571428571428573</v>
      </c>
      <c r="BZ48" s="30">
        <v>0</v>
      </c>
      <c r="CA48" s="30">
        <v>0</v>
      </c>
      <c r="CB48" s="30">
        <v>0</v>
      </c>
      <c r="CC48" s="30">
        <v>0</v>
      </c>
      <c r="CD48" s="30">
        <v>0</v>
      </c>
      <c r="CE48" s="30">
        <v>0</v>
      </c>
      <c r="CF48" s="30">
        <v>0</v>
      </c>
      <c r="CG48" s="30">
        <v>0</v>
      </c>
      <c r="CH48" s="65">
        <v>0</v>
      </c>
      <c r="CI48" s="65">
        <v>0</v>
      </c>
      <c r="CJ48" s="30">
        <v>0</v>
      </c>
      <c r="CK48" s="30">
        <v>0</v>
      </c>
      <c r="CL48" s="30">
        <f t="shared" si="25"/>
        <v>0</v>
      </c>
      <c r="CM48" s="30">
        <f t="shared" si="26"/>
        <v>0</v>
      </c>
      <c r="CN48" s="30">
        <v>0</v>
      </c>
      <c r="CO48" s="30">
        <v>0</v>
      </c>
      <c r="CP48" s="30">
        <f t="shared" si="27"/>
        <v>0</v>
      </c>
      <c r="CQ48" s="30">
        <v>0</v>
      </c>
      <c r="CR48" s="30">
        <v>0</v>
      </c>
      <c r="CS48" s="30">
        <f t="shared" si="28"/>
        <v>0</v>
      </c>
      <c r="CT48" s="30">
        <v>0</v>
      </c>
      <c r="CU48" s="30">
        <v>0</v>
      </c>
      <c r="CV48" s="30">
        <v>0</v>
      </c>
      <c r="CW48" s="30">
        <v>0</v>
      </c>
      <c r="CX48" s="57">
        <v>0</v>
      </c>
      <c r="CY48" s="57">
        <v>0</v>
      </c>
      <c r="CZ48" s="30">
        <v>0</v>
      </c>
      <c r="DA48" s="30">
        <v>0</v>
      </c>
      <c r="DB48" s="30">
        <f t="shared" si="29"/>
        <v>0</v>
      </c>
      <c r="DC48" s="30">
        <f t="shared" si="30"/>
        <v>0</v>
      </c>
      <c r="DD48" s="30">
        <v>0</v>
      </c>
      <c r="DE48" s="30">
        <v>0</v>
      </c>
      <c r="DF48" s="30">
        <f t="shared" si="31"/>
        <v>0</v>
      </c>
      <c r="DG48" s="30">
        <v>0</v>
      </c>
      <c r="DH48" s="30">
        <v>0</v>
      </c>
      <c r="DI48" s="30">
        <f t="shared" si="32"/>
        <v>0</v>
      </c>
      <c r="DJ48" s="30">
        <v>0</v>
      </c>
      <c r="DK48" s="30">
        <v>0</v>
      </c>
      <c r="DL48" s="30">
        <v>0</v>
      </c>
      <c r="DM48" s="30">
        <v>0</v>
      </c>
      <c r="DN48" s="39">
        <v>0</v>
      </c>
      <c r="DO48" s="39">
        <v>0</v>
      </c>
      <c r="DP48" s="30">
        <v>0</v>
      </c>
      <c r="DQ48" s="30">
        <v>0</v>
      </c>
      <c r="DR48" s="30">
        <f t="shared" si="33"/>
        <v>0</v>
      </c>
      <c r="DS48" s="30">
        <f t="shared" si="34"/>
        <v>0</v>
      </c>
      <c r="DT48" s="30">
        <v>0</v>
      </c>
      <c r="DU48" s="30">
        <v>0</v>
      </c>
      <c r="DV48" s="30">
        <f t="shared" si="35"/>
        <v>0</v>
      </c>
      <c r="DW48" s="30">
        <v>0</v>
      </c>
      <c r="DX48" s="30">
        <v>0</v>
      </c>
      <c r="DY48" s="30">
        <f t="shared" si="36"/>
        <v>0</v>
      </c>
      <c r="DZ48" s="30">
        <v>0</v>
      </c>
      <c r="EA48" s="30">
        <v>0</v>
      </c>
      <c r="EB48" s="30">
        <v>0</v>
      </c>
      <c r="EC48" s="30">
        <v>0</v>
      </c>
      <c r="ED48" s="30">
        <v>0</v>
      </c>
      <c r="EE48" s="30">
        <v>0</v>
      </c>
      <c r="EF48" s="30">
        <v>1169</v>
      </c>
      <c r="EG48" s="30">
        <v>1169</v>
      </c>
      <c r="EH48" s="30">
        <v>2886</v>
      </c>
      <c r="EI48" s="30">
        <v>2886</v>
      </c>
      <c r="EJ48" s="55">
        <v>6765</v>
      </c>
      <c r="EK48" s="30">
        <v>4297</v>
      </c>
      <c r="EL48" s="30">
        <f t="shared" si="38"/>
        <v>63.518107908351809</v>
      </c>
      <c r="EM48" s="55">
        <v>7351</v>
      </c>
      <c r="EN48" s="30">
        <v>4297</v>
      </c>
      <c r="EO48" s="30">
        <f t="shared" si="39"/>
        <v>58.454632022854035</v>
      </c>
      <c r="EP48" s="30">
        <v>3600</v>
      </c>
      <c r="EQ48" s="30">
        <v>3600</v>
      </c>
      <c r="ER48" s="30">
        <v>0</v>
      </c>
      <c r="ES48" s="30">
        <v>0</v>
      </c>
      <c r="ET48" s="68">
        <f t="shared" si="94"/>
        <v>13751</v>
      </c>
      <c r="EU48" s="30">
        <f t="shared" si="41"/>
        <v>1343</v>
      </c>
      <c r="EV48" s="30">
        <f t="shared" si="42"/>
        <v>9.7665624318231412</v>
      </c>
      <c r="EW48" s="68">
        <v>13751</v>
      </c>
      <c r="EX48" s="30">
        <f t="shared" si="43"/>
        <v>1343</v>
      </c>
      <c r="EY48" s="30">
        <f t="shared" si="44"/>
        <v>9.7665624318231412</v>
      </c>
      <c r="EZ48" s="30">
        <v>1343</v>
      </c>
      <c r="FA48" s="30">
        <v>1343</v>
      </c>
      <c r="FB48" s="30">
        <v>0</v>
      </c>
      <c r="FC48" s="30">
        <v>0</v>
      </c>
      <c r="FD48" s="30">
        <v>0</v>
      </c>
      <c r="FE48" s="30">
        <v>0</v>
      </c>
      <c r="FF48" s="30">
        <f t="shared" si="45"/>
        <v>1145</v>
      </c>
      <c r="FG48" s="30">
        <f t="shared" si="46"/>
        <v>1145</v>
      </c>
      <c r="FH48" s="30">
        <v>1145</v>
      </c>
      <c r="FI48" s="30">
        <v>1145</v>
      </c>
      <c r="FJ48" s="30">
        <v>0</v>
      </c>
      <c r="FK48" s="30">
        <v>0</v>
      </c>
      <c r="FL48" s="30">
        <v>0</v>
      </c>
      <c r="FM48" s="30">
        <v>0</v>
      </c>
      <c r="FN48" s="30">
        <v>749</v>
      </c>
      <c r="FO48" s="30">
        <v>749</v>
      </c>
      <c r="FP48" s="30">
        <v>0</v>
      </c>
      <c r="FQ48" s="30">
        <v>0</v>
      </c>
      <c r="FR48" s="30">
        <v>749</v>
      </c>
      <c r="FS48" s="30">
        <v>749</v>
      </c>
      <c r="FT48" s="30">
        <v>0</v>
      </c>
      <c r="FU48" s="30">
        <v>0</v>
      </c>
      <c r="FV48" s="30">
        <v>999</v>
      </c>
      <c r="FW48" s="30">
        <v>0</v>
      </c>
      <c r="FX48" s="30">
        <v>0</v>
      </c>
      <c r="FY48" s="30">
        <v>0</v>
      </c>
      <c r="FZ48" s="30">
        <v>0</v>
      </c>
      <c r="GA48" s="30">
        <v>0</v>
      </c>
      <c r="GB48" s="30">
        <v>0</v>
      </c>
      <c r="GC48" s="30">
        <v>5000</v>
      </c>
      <c r="GD48" s="30">
        <v>5000</v>
      </c>
      <c r="GE48" s="30">
        <v>3000</v>
      </c>
      <c r="GF48" s="30">
        <v>3000</v>
      </c>
      <c r="GG48" s="30">
        <f t="shared" si="47"/>
        <v>60</v>
      </c>
      <c r="GH48" s="30">
        <f t="shared" si="48"/>
        <v>60</v>
      </c>
      <c r="GI48" s="30">
        <v>1252</v>
      </c>
      <c r="GJ48" s="30">
        <v>1252</v>
      </c>
      <c r="GK48" s="30">
        <v>388</v>
      </c>
      <c r="GL48" s="30">
        <v>388</v>
      </c>
      <c r="GM48" s="30">
        <f t="shared" si="49"/>
        <v>25.040000000000003</v>
      </c>
      <c r="GN48" s="30">
        <f t="shared" si="50"/>
        <v>25.040000000000003</v>
      </c>
      <c r="GO48" s="30">
        <v>233</v>
      </c>
      <c r="GP48" s="30">
        <v>233</v>
      </c>
      <c r="GQ48" s="30">
        <v>132</v>
      </c>
      <c r="GR48" s="30">
        <v>132</v>
      </c>
      <c r="GS48" s="30">
        <f t="shared" si="51"/>
        <v>56.652360515021464</v>
      </c>
      <c r="GT48" s="30">
        <f t="shared" si="52"/>
        <v>56.652360515021464</v>
      </c>
      <c r="GU48" s="30">
        <v>0</v>
      </c>
      <c r="GV48" s="30">
        <v>0</v>
      </c>
    </row>
    <row r="49" spans="1:204" ht="12.75" customHeight="1" x14ac:dyDescent="0.2">
      <c r="A49" s="42" t="s">
        <v>92</v>
      </c>
      <c r="B49" s="62">
        <v>6595</v>
      </c>
      <c r="C49" s="62">
        <v>5559</v>
      </c>
      <c r="D49" s="30">
        <v>0</v>
      </c>
      <c r="E49" s="30">
        <v>0</v>
      </c>
      <c r="F49" s="30">
        <v>0</v>
      </c>
      <c r="G49" s="30">
        <v>0</v>
      </c>
      <c r="H49" s="39">
        <f t="shared" si="6"/>
        <v>6595</v>
      </c>
      <c r="I49" s="39">
        <f t="shared" si="7"/>
        <v>5559</v>
      </c>
      <c r="J49" s="30">
        <f t="shared" si="8"/>
        <v>2927</v>
      </c>
      <c r="K49" s="30">
        <f t="shared" si="90"/>
        <v>2627</v>
      </c>
      <c r="L49" s="30">
        <f t="shared" si="10"/>
        <v>2927</v>
      </c>
      <c r="M49" s="35">
        <f t="shared" si="11"/>
        <v>44.382107657316148</v>
      </c>
      <c r="N49" s="35">
        <f t="shared" si="12"/>
        <v>3668</v>
      </c>
      <c r="O49" s="30">
        <f t="shared" si="13"/>
        <v>2627</v>
      </c>
      <c r="P49" s="35">
        <f t="shared" si="14"/>
        <v>47.256700845475805</v>
      </c>
      <c r="Q49" s="35">
        <f t="shared" si="15"/>
        <v>2932</v>
      </c>
      <c r="R49" s="30">
        <f t="shared" si="91"/>
        <v>4525</v>
      </c>
      <c r="S49" s="30">
        <f t="shared" si="16"/>
        <v>4025</v>
      </c>
      <c r="T49" s="30">
        <f t="shared" si="17"/>
        <v>15.459514861633073</v>
      </c>
      <c r="U49" s="30">
        <f t="shared" si="18"/>
        <v>15.32165968785687</v>
      </c>
      <c r="V49" s="30">
        <v>980</v>
      </c>
      <c r="W49" s="30">
        <v>980</v>
      </c>
      <c r="X49" s="30">
        <v>980</v>
      </c>
      <c r="Y49" s="30">
        <v>980</v>
      </c>
      <c r="Z49" s="30">
        <v>1335</v>
      </c>
      <c r="AA49" s="30">
        <v>1335</v>
      </c>
      <c r="AB49" s="30">
        <f t="shared" si="19"/>
        <v>13.622448979591837</v>
      </c>
      <c r="AC49" s="30">
        <f t="shared" si="20"/>
        <v>13.622448979591837</v>
      </c>
      <c r="AD49" s="30">
        <v>219</v>
      </c>
      <c r="AE49" s="30">
        <v>219</v>
      </c>
      <c r="AF49" s="30">
        <v>219</v>
      </c>
      <c r="AG49" s="30">
        <v>219</v>
      </c>
      <c r="AH49" s="30">
        <v>549</v>
      </c>
      <c r="AI49" s="30">
        <v>549</v>
      </c>
      <c r="AJ49" s="30">
        <f t="shared" si="54"/>
        <v>25.06849315068493</v>
      </c>
      <c r="AK49" s="30">
        <f t="shared" si="55"/>
        <v>25.06849315068493</v>
      </c>
      <c r="AL49" s="30">
        <v>1346</v>
      </c>
      <c r="AM49" s="30">
        <v>1046</v>
      </c>
      <c r="AN49" s="30">
        <v>1346</v>
      </c>
      <c r="AO49" s="30">
        <v>1046</v>
      </c>
      <c r="AP49" s="30">
        <v>2253</v>
      </c>
      <c r="AQ49" s="30">
        <v>1753</v>
      </c>
      <c r="AR49" s="30">
        <f t="shared" si="21"/>
        <v>16.73848439821694</v>
      </c>
      <c r="AS49" s="30">
        <f t="shared" si="22"/>
        <v>16.75908221797323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162</v>
      </c>
      <c r="BC49" s="30">
        <v>162</v>
      </c>
      <c r="BD49" s="30">
        <v>162</v>
      </c>
      <c r="BE49" s="30">
        <v>162</v>
      </c>
      <c r="BF49" s="30">
        <v>118</v>
      </c>
      <c r="BG49" s="30">
        <v>118</v>
      </c>
      <c r="BH49" s="30">
        <f t="shared" si="95"/>
        <v>7.283950617283951</v>
      </c>
      <c r="BI49" s="30">
        <f t="shared" si="72"/>
        <v>7.283950617283951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220</v>
      </c>
      <c r="BS49" s="30">
        <v>220</v>
      </c>
      <c r="BT49" s="30">
        <v>220</v>
      </c>
      <c r="BU49" s="30">
        <v>220</v>
      </c>
      <c r="BV49" s="30">
        <v>270</v>
      </c>
      <c r="BW49" s="30">
        <v>270</v>
      </c>
      <c r="BX49" s="30">
        <f t="shared" si="23"/>
        <v>12.272727272727273</v>
      </c>
      <c r="BY49" s="30">
        <f t="shared" si="24"/>
        <v>12.272727272727273</v>
      </c>
      <c r="BZ49" s="30">
        <v>0</v>
      </c>
      <c r="CA49" s="30">
        <v>0</v>
      </c>
      <c r="CB49" s="30">
        <v>0</v>
      </c>
      <c r="CC49" s="30">
        <v>0</v>
      </c>
      <c r="CD49" s="30">
        <v>0</v>
      </c>
      <c r="CE49" s="30">
        <v>0</v>
      </c>
      <c r="CF49" s="30">
        <v>0</v>
      </c>
      <c r="CG49" s="30">
        <v>0</v>
      </c>
      <c r="CH49" s="65">
        <v>3</v>
      </c>
      <c r="CI49" s="65">
        <v>0</v>
      </c>
      <c r="CJ49" s="30">
        <v>0</v>
      </c>
      <c r="CK49" s="30">
        <v>0</v>
      </c>
      <c r="CL49" s="30">
        <f t="shared" si="25"/>
        <v>3</v>
      </c>
      <c r="CM49" s="30">
        <f t="shared" si="26"/>
        <v>0</v>
      </c>
      <c r="CN49" s="30">
        <v>0</v>
      </c>
      <c r="CO49" s="30">
        <f t="shared" si="74"/>
        <v>0</v>
      </c>
      <c r="CP49" s="30">
        <f t="shared" si="27"/>
        <v>3</v>
      </c>
      <c r="CQ49" s="30">
        <v>0</v>
      </c>
      <c r="CR49" s="30">
        <v>0</v>
      </c>
      <c r="CS49" s="30">
        <f t="shared" si="28"/>
        <v>0</v>
      </c>
      <c r="CT49" s="30">
        <v>0</v>
      </c>
      <c r="CU49" s="30">
        <v>0</v>
      </c>
      <c r="CV49" s="30">
        <v>0</v>
      </c>
      <c r="CW49" s="30">
        <v>0</v>
      </c>
      <c r="CX49" s="57">
        <v>3.7</v>
      </c>
      <c r="CY49" s="57">
        <v>0</v>
      </c>
      <c r="CZ49" s="30">
        <v>0</v>
      </c>
      <c r="DA49" s="30">
        <v>0</v>
      </c>
      <c r="DB49" s="30">
        <f t="shared" si="29"/>
        <v>3.7</v>
      </c>
      <c r="DC49" s="30">
        <f t="shared" si="30"/>
        <v>0</v>
      </c>
      <c r="DD49" s="30">
        <v>0</v>
      </c>
      <c r="DE49" s="30">
        <f t="shared" si="63"/>
        <v>0</v>
      </c>
      <c r="DF49" s="30">
        <f t="shared" si="31"/>
        <v>3.7</v>
      </c>
      <c r="DG49" s="30">
        <v>0</v>
      </c>
      <c r="DH49" s="30">
        <v>0</v>
      </c>
      <c r="DI49" s="30">
        <f t="shared" si="32"/>
        <v>0</v>
      </c>
      <c r="DJ49" s="30">
        <v>0</v>
      </c>
      <c r="DK49" s="30">
        <v>0</v>
      </c>
      <c r="DL49" s="30">
        <v>0</v>
      </c>
      <c r="DM49" s="30">
        <v>0</v>
      </c>
      <c r="DN49" s="39">
        <v>0</v>
      </c>
      <c r="DO49" s="39">
        <v>0</v>
      </c>
      <c r="DP49" s="30">
        <v>0</v>
      </c>
      <c r="DQ49" s="30">
        <v>0</v>
      </c>
      <c r="DR49" s="30">
        <f t="shared" si="33"/>
        <v>0</v>
      </c>
      <c r="DS49" s="30">
        <f t="shared" si="34"/>
        <v>0</v>
      </c>
      <c r="DT49" s="30">
        <v>0</v>
      </c>
      <c r="DU49" s="30">
        <v>0</v>
      </c>
      <c r="DV49" s="30">
        <f t="shared" si="35"/>
        <v>0</v>
      </c>
      <c r="DW49" s="30">
        <v>0</v>
      </c>
      <c r="DX49" s="30">
        <v>0</v>
      </c>
      <c r="DY49" s="30">
        <f t="shared" si="36"/>
        <v>0</v>
      </c>
      <c r="DZ49" s="30">
        <v>0</v>
      </c>
      <c r="EA49" s="30">
        <v>0</v>
      </c>
      <c r="EB49" s="30">
        <v>0</v>
      </c>
      <c r="EC49" s="30">
        <v>0</v>
      </c>
      <c r="ED49" s="30">
        <v>0</v>
      </c>
      <c r="EE49" s="30">
        <v>0</v>
      </c>
      <c r="EF49" s="30">
        <v>0</v>
      </c>
      <c r="EG49" s="30">
        <v>0</v>
      </c>
      <c r="EH49" s="30">
        <v>0</v>
      </c>
      <c r="EI49" s="30">
        <v>0</v>
      </c>
      <c r="EJ49" s="55">
        <v>2534</v>
      </c>
      <c r="EK49" s="30">
        <v>808</v>
      </c>
      <c r="EL49" s="30">
        <f t="shared" si="38"/>
        <v>31.886345698500396</v>
      </c>
      <c r="EM49" s="55">
        <v>2183</v>
      </c>
      <c r="EN49" s="30">
        <v>808</v>
      </c>
      <c r="EO49" s="30">
        <f t="shared" si="39"/>
        <v>37.013284470911586</v>
      </c>
      <c r="EP49" s="30">
        <v>758</v>
      </c>
      <c r="EQ49" s="30">
        <v>758</v>
      </c>
      <c r="ER49" s="30">
        <v>0</v>
      </c>
      <c r="ES49" s="30">
        <v>0</v>
      </c>
      <c r="ET49" s="68">
        <f t="shared" si="94"/>
        <v>3789</v>
      </c>
      <c r="EU49" s="30">
        <f t="shared" si="41"/>
        <v>100</v>
      </c>
      <c r="EV49" s="30">
        <f t="shared" si="42"/>
        <v>2.6392187912377936</v>
      </c>
      <c r="EW49" s="68">
        <v>3789</v>
      </c>
      <c r="EX49" s="30">
        <f t="shared" si="43"/>
        <v>100</v>
      </c>
      <c r="EY49" s="30">
        <f t="shared" si="44"/>
        <v>2.6392187912377936</v>
      </c>
      <c r="EZ49" s="30">
        <v>0</v>
      </c>
      <c r="FA49" s="30">
        <v>0</v>
      </c>
      <c r="FB49" s="30">
        <v>0</v>
      </c>
      <c r="FC49" s="30">
        <v>0</v>
      </c>
      <c r="FD49" s="30">
        <v>100</v>
      </c>
      <c r="FE49" s="30">
        <v>100</v>
      </c>
      <c r="FF49" s="30">
        <f t="shared" si="45"/>
        <v>0</v>
      </c>
      <c r="FG49" s="30">
        <f t="shared" si="46"/>
        <v>0</v>
      </c>
      <c r="FH49" s="30">
        <v>0</v>
      </c>
      <c r="FI49" s="30">
        <v>0</v>
      </c>
      <c r="FJ49" s="30">
        <v>0</v>
      </c>
      <c r="FK49" s="30">
        <v>0</v>
      </c>
      <c r="FL49" s="30">
        <v>0</v>
      </c>
      <c r="FM49" s="30">
        <v>0</v>
      </c>
      <c r="FN49" s="30">
        <v>0</v>
      </c>
      <c r="FO49" s="30">
        <v>0</v>
      </c>
      <c r="FP49" s="30">
        <v>0</v>
      </c>
      <c r="FQ49" s="30">
        <v>0</v>
      </c>
      <c r="FR49" s="30">
        <v>0</v>
      </c>
      <c r="FS49" s="30">
        <v>0</v>
      </c>
      <c r="FT49" s="30">
        <v>0</v>
      </c>
      <c r="FU49" s="30">
        <v>0</v>
      </c>
      <c r="FV49" s="30">
        <v>0</v>
      </c>
      <c r="FW49" s="30">
        <v>0</v>
      </c>
      <c r="FX49" s="30">
        <v>0</v>
      </c>
      <c r="FY49" s="30">
        <v>0</v>
      </c>
      <c r="FZ49" s="30">
        <v>0</v>
      </c>
      <c r="GA49" s="30">
        <v>0</v>
      </c>
      <c r="GB49" s="30">
        <v>0</v>
      </c>
      <c r="GC49" s="30">
        <v>250</v>
      </c>
      <c r="GD49" s="30">
        <v>150</v>
      </c>
      <c r="GE49" s="30">
        <v>200</v>
      </c>
      <c r="GF49" s="30">
        <v>150</v>
      </c>
      <c r="GG49" s="30">
        <f t="shared" si="47"/>
        <v>80</v>
      </c>
      <c r="GH49" s="30">
        <f t="shared" si="48"/>
        <v>100</v>
      </c>
      <c r="GI49" s="30">
        <v>100</v>
      </c>
      <c r="GJ49" s="30">
        <v>100</v>
      </c>
      <c r="GK49" s="30">
        <v>60</v>
      </c>
      <c r="GL49" s="30">
        <v>60</v>
      </c>
      <c r="GM49" s="30">
        <f t="shared" si="49"/>
        <v>40</v>
      </c>
      <c r="GN49" s="30">
        <f t="shared" si="50"/>
        <v>66.666666666666657</v>
      </c>
      <c r="GO49" s="30">
        <v>20.100000000000001</v>
      </c>
      <c r="GP49" s="30">
        <v>20.100000000000001</v>
      </c>
      <c r="GQ49" s="30">
        <v>4.5999999999999996</v>
      </c>
      <c r="GR49" s="30">
        <v>4.5999999999999996</v>
      </c>
      <c r="GS49" s="30">
        <f t="shared" si="51"/>
        <v>22.885572139303477</v>
      </c>
      <c r="GT49" s="30">
        <f t="shared" si="52"/>
        <v>22.885572139303477</v>
      </c>
      <c r="GU49" s="30">
        <v>0</v>
      </c>
      <c r="GV49" s="30">
        <v>0</v>
      </c>
    </row>
    <row r="50" spans="1:204" ht="12.75" customHeight="1" x14ac:dyDescent="0.2">
      <c r="A50" s="42" t="s">
        <v>95</v>
      </c>
      <c r="B50" s="62">
        <v>19461</v>
      </c>
      <c r="C50" s="62">
        <v>19461</v>
      </c>
      <c r="D50" s="30">
        <v>0</v>
      </c>
      <c r="E50" s="30">
        <v>0</v>
      </c>
      <c r="F50" s="30">
        <v>941</v>
      </c>
      <c r="G50" s="30">
        <v>941</v>
      </c>
      <c r="H50" s="39">
        <f t="shared" si="6"/>
        <v>18520</v>
      </c>
      <c r="I50" s="39">
        <f t="shared" si="7"/>
        <v>18520</v>
      </c>
      <c r="J50" s="30">
        <f t="shared" si="8"/>
        <v>7070</v>
      </c>
      <c r="K50" s="30">
        <f t="shared" si="90"/>
        <v>7070</v>
      </c>
      <c r="L50" s="30">
        <f t="shared" si="10"/>
        <v>7070</v>
      </c>
      <c r="M50" s="35">
        <f t="shared" si="11"/>
        <v>38.174946004319651</v>
      </c>
      <c r="N50" s="35">
        <f t="shared" si="12"/>
        <v>11450</v>
      </c>
      <c r="O50" s="30">
        <f t="shared" si="13"/>
        <v>7070</v>
      </c>
      <c r="P50" s="35">
        <f t="shared" si="14"/>
        <v>38.174946004319651</v>
      </c>
      <c r="Q50" s="35">
        <f t="shared" si="15"/>
        <v>11450</v>
      </c>
      <c r="R50" s="30">
        <f t="shared" si="91"/>
        <v>13804.7</v>
      </c>
      <c r="S50" s="30">
        <f t="shared" si="16"/>
        <v>13804.7</v>
      </c>
      <c r="T50" s="30">
        <f t="shared" si="17"/>
        <v>19.525742574257428</v>
      </c>
      <c r="U50" s="30">
        <f t="shared" si="18"/>
        <v>19.525742574257428</v>
      </c>
      <c r="V50" s="30">
        <v>800</v>
      </c>
      <c r="W50" s="30">
        <v>800</v>
      </c>
      <c r="X50" s="30">
        <v>800</v>
      </c>
      <c r="Y50" s="30">
        <v>800</v>
      </c>
      <c r="Z50" s="30">
        <v>1495</v>
      </c>
      <c r="AA50" s="30">
        <v>1495</v>
      </c>
      <c r="AB50" s="30">
        <f t="shared" si="19"/>
        <v>18.6875</v>
      </c>
      <c r="AC50" s="30">
        <f t="shared" si="20"/>
        <v>18.6875</v>
      </c>
      <c r="AD50" s="30">
        <v>684</v>
      </c>
      <c r="AE50" s="30">
        <v>684</v>
      </c>
      <c r="AF50" s="30">
        <v>684</v>
      </c>
      <c r="AG50" s="30">
        <v>684</v>
      </c>
      <c r="AH50" s="30">
        <v>1182</v>
      </c>
      <c r="AI50" s="30">
        <v>1182</v>
      </c>
      <c r="AJ50" s="30">
        <f t="shared" si="54"/>
        <v>17.280701754385966</v>
      </c>
      <c r="AK50" s="30">
        <f t="shared" si="55"/>
        <v>17.280701754385966</v>
      </c>
      <c r="AL50" s="30">
        <v>5008</v>
      </c>
      <c r="AM50" s="30">
        <v>5008</v>
      </c>
      <c r="AN50" s="30">
        <v>5008</v>
      </c>
      <c r="AO50" s="30">
        <v>5008</v>
      </c>
      <c r="AP50" s="30">
        <v>9840.5</v>
      </c>
      <c r="AQ50" s="30">
        <v>9840.5</v>
      </c>
      <c r="AR50" s="30">
        <f t="shared" si="21"/>
        <v>19.649560702875398</v>
      </c>
      <c r="AS50" s="30">
        <f t="shared" si="22"/>
        <v>19.649560702875398</v>
      </c>
      <c r="AT50" s="30">
        <v>90</v>
      </c>
      <c r="AU50" s="30">
        <v>90</v>
      </c>
      <c r="AV50" s="30">
        <v>90</v>
      </c>
      <c r="AW50" s="30">
        <v>90</v>
      </c>
      <c r="AX50" s="30">
        <v>325</v>
      </c>
      <c r="AY50" s="30">
        <v>325</v>
      </c>
      <c r="AZ50" s="30">
        <f t="shared" si="92"/>
        <v>36.111111111111114</v>
      </c>
      <c r="BA50" s="30">
        <f t="shared" si="93"/>
        <v>36.111111111111114</v>
      </c>
      <c r="BB50" s="30">
        <v>165</v>
      </c>
      <c r="BC50" s="30">
        <v>165</v>
      </c>
      <c r="BD50" s="30">
        <v>165</v>
      </c>
      <c r="BE50" s="30">
        <v>165</v>
      </c>
      <c r="BF50" s="30">
        <v>403.1</v>
      </c>
      <c r="BG50" s="30">
        <v>403.1</v>
      </c>
      <c r="BH50" s="30">
        <f t="shared" si="95"/>
        <v>24.430303030303033</v>
      </c>
      <c r="BI50" s="30">
        <f t="shared" si="72"/>
        <v>24.430303030303033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323</v>
      </c>
      <c r="BS50" s="30">
        <v>323</v>
      </c>
      <c r="BT50" s="30">
        <v>323</v>
      </c>
      <c r="BU50" s="30">
        <v>323</v>
      </c>
      <c r="BV50" s="30">
        <v>559.1</v>
      </c>
      <c r="BW50" s="30">
        <v>559.1</v>
      </c>
      <c r="BX50" s="30">
        <f t="shared" si="23"/>
        <v>17.309597523219814</v>
      </c>
      <c r="BY50" s="30">
        <f t="shared" si="24"/>
        <v>17.309597523219814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65">
        <v>0</v>
      </c>
      <c r="CI50" s="65">
        <v>0</v>
      </c>
      <c r="CJ50" s="30">
        <v>0</v>
      </c>
      <c r="CK50" s="30">
        <v>0</v>
      </c>
      <c r="CL50" s="30">
        <f t="shared" si="25"/>
        <v>0</v>
      </c>
      <c r="CM50" s="30">
        <f t="shared" si="26"/>
        <v>0</v>
      </c>
      <c r="CN50" s="30">
        <v>0</v>
      </c>
      <c r="CO50" s="30">
        <v>0</v>
      </c>
      <c r="CP50" s="30">
        <f t="shared" si="27"/>
        <v>0</v>
      </c>
      <c r="CQ50" s="30">
        <v>0</v>
      </c>
      <c r="CR50" s="30">
        <v>0</v>
      </c>
      <c r="CS50" s="30">
        <f t="shared" si="28"/>
        <v>0</v>
      </c>
      <c r="CT50" s="30">
        <v>0</v>
      </c>
      <c r="CU50" s="30">
        <v>0</v>
      </c>
      <c r="CV50" s="30">
        <v>0</v>
      </c>
      <c r="CW50" s="30">
        <v>0</v>
      </c>
      <c r="CX50" s="57">
        <v>0</v>
      </c>
      <c r="CY50" s="57">
        <v>0</v>
      </c>
      <c r="CZ50" s="30">
        <v>0</v>
      </c>
      <c r="DA50" s="30">
        <v>0</v>
      </c>
      <c r="DB50" s="30">
        <f t="shared" si="29"/>
        <v>0</v>
      </c>
      <c r="DC50" s="30">
        <f t="shared" si="30"/>
        <v>0</v>
      </c>
      <c r="DD50" s="30">
        <v>0</v>
      </c>
      <c r="DE50" s="30">
        <v>0</v>
      </c>
      <c r="DF50" s="30">
        <f t="shared" si="31"/>
        <v>0</v>
      </c>
      <c r="DG50" s="30">
        <v>0</v>
      </c>
      <c r="DH50" s="30">
        <v>0</v>
      </c>
      <c r="DI50" s="30">
        <f t="shared" si="32"/>
        <v>0</v>
      </c>
      <c r="DJ50" s="30">
        <v>0</v>
      </c>
      <c r="DK50" s="30">
        <v>0</v>
      </c>
      <c r="DL50" s="30">
        <v>0</v>
      </c>
      <c r="DM50" s="30">
        <v>0</v>
      </c>
      <c r="DN50" s="39">
        <v>0</v>
      </c>
      <c r="DO50" s="39">
        <v>0</v>
      </c>
      <c r="DP50" s="30">
        <v>0</v>
      </c>
      <c r="DQ50" s="30">
        <v>0</v>
      </c>
      <c r="DR50" s="30">
        <f t="shared" si="33"/>
        <v>0</v>
      </c>
      <c r="DS50" s="30">
        <f t="shared" si="34"/>
        <v>0</v>
      </c>
      <c r="DT50" s="30">
        <v>0</v>
      </c>
      <c r="DU50" s="30">
        <v>0</v>
      </c>
      <c r="DV50" s="30">
        <f t="shared" si="35"/>
        <v>0</v>
      </c>
      <c r="DW50" s="30">
        <v>0</v>
      </c>
      <c r="DX50" s="30">
        <v>0</v>
      </c>
      <c r="DY50" s="30">
        <f t="shared" si="36"/>
        <v>0</v>
      </c>
      <c r="DZ50" s="30">
        <v>0</v>
      </c>
      <c r="EA50" s="30">
        <v>0</v>
      </c>
      <c r="EB50" s="30">
        <v>0</v>
      </c>
      <c r="EC50" s="30">
        <v>0</v>
      </c>
      <c r="ED50" s="30">
        <v>0</v>
      </c>
      <c r="EE50" s="30">
        <v>0</v>
      </c>
      <c r="EF50" s="30">
        <v>1570</v>
      </c>
      <c r="EG50" s="30">
        <v>1570</v>
      </c>
      <c r="EH50" s="30">
        <v>2624</v>
      </c>
      <c r="EI50" s="30">
        <v>2624</v>
      </c>
      <c r="EJ50" s="55">
        <v>6280</v>
      </c>
      <c r="EK50" s="30">
        <v>1893</v>
      </c>
      <c r="EL50" s="30">
        <f t="shared" si="38"/>
        <v>30.14331210191083</v>
      </c>
      <c r="EM50" s="55">
        <v>5880</v>
      </c>
      <c r="EN50" s="30">
        <v>1893</v>
      </c>
      <c r="EO50" s="30">
        <f t="shared" si="39"/>
        <v>32.193877551020407</v>
      </c>
      <c r="EP50" s="30">
        <v>1893</v>
      </c>
      <c r="EQ50" s="30">
        <v>1893</v>
      </c>
      <c r="ER50" s="30">
        <v>524</v>
      </c>
      <c r="ES50" s="30">
        <v>524</v>
      </c>
      <c r="ET50" s="68">
        <f t="shared" si="94"/>
        <v>15930</v>
      </c>
      <c r="EU50" s="30">
        <f t="shared" si="41"/>
        <v>340</v>
      </c>
      <c r="EV50" s="30">
        <f t="shared" si="42"/>
        <v>2.1343377275580666</v>
      </c>
      <c r="EW50" s="68">
        <v>15930</v>
      </c>
      <c r="EX50" s="30">
        <f t="shared" si="43"/>
        <v>0</v>
      </c>
      <c r="EY50" s="30">
        <f t="shared" si="44"/>
        <v>0</v>
      </c>
      <c r="EZ50" s="30">
        <v>340</v>
      </c>
      <c r="FA50" s="30">
        <v>0</v>
      </c>
      <c r="FB50" s="30">
        <v>0</v>
      </c>
      <c r="FC50" s="30">
        <v>0</v>
      </c>
      <c r="FD50" s="30">
        <v>0</v>
      </c>
      <c r="FE50" s="30">
        <v>0</v>
      </c>
      <c r="FF50" s="30">
        <f t="shared" si="45"/>
        <v>340</v>
      </c>
      <c r="FG50" s="30">
        <f t="shared" si="46"/>
        <v>340</v>
      </c>
      <c r="FH50" s="30">
        <v>150</v>
      </c>
      <c r="FI50" s="30">
        <v>150</v>
      </c>
      <c r="FJ50" s="30">
        <v>0</v>
      </c>
      <c r="FK50" s="30">
        <v>0</v>
      </c>
      <c r="FL50" s="30">
        <v>190</v>
      </c>
      <c r="FM50" s="30">
        <v>190</v>
      </c>
      <c r="FN50" s="30">
        <v>0</v>
      </c>
      <c r="FO50" s="30">
        <v>0</v>
      </c>
      <c r="FP50" s="30">
        <v>0</v>
      </c>
      <c r="FQ50" s="30">
        <v>0</v>
      </c>
      <c r="FR50" s="30">
        <v>0</v>
      </c>
      <c r="FS50" s="30">
        <v>0</v>
      </c>
      <c r="FT50" s="30">
        <v>0</v>
      </c>
      <c r="FU50" s="30">
        <v>0</v>
      </c>
      <c r="FV50" s="30">
        <v>0</v>
      </c>
      <c r="FW50" s="30">
        <v>0</v>
      </c>
      <c r="FX50" s="30">
        <v>0</v>
      </c>
      <c r="FY50" s="30">
        <v>0</v>
      </c>
      <c r="FZ50" s="30">
        <v>0</v>
      </c>
      <c r="GA50" s="30">
        <v>0</v>
      </c>
      <c r="GB50" s="30">
        <v>0</v>
      </c>
      <c r="GC50" s="30">
        <v>0</v>
      </c>
      <c r="GD50" s="30">
        <v>0</v>
      </c>
      <c r="GE50" s="30">
        <v>0</v>
      </c>
      <c r="GF50" s="30">
        <v>0</v>
      </c>
      <c r="GG50" s="30">
        <v>0</v>
      </c>
      <c r="GH50" s="30">
        <v>0</v>
      </c>
      <c r="GI50" s="30">
        <v>1270</v>
      </c>
      <c r="GJ50" s="30">
        <v>1270</v>
      </c>
      <c r="GK50" s="30">
        <v>285</v>
      </c>
      <c r="GL50" s="30">
        <v>285</v>
      </c>
      <c r="GM50" s="30">
        <v>0</v>
      </c>
      <c r="GN50" s="30">
        <v>0</v>
      </c>
      <c r="GO50" s="30">
        <v>206.3</v>
      </c>
      <c r="GP50" s="30">
        <v>206.3</v>
      </c>
      <c r="GQ50" s="30">
        <v>43.6</v>
      </c>
      <c r="GR50" s="30">
        <v>43.6</v>
      </c>
      <c r="GS50" s="30">
        <f t="shared" si="51"/>
        <v>21.134270479883664</v>
      </c>
      <c r="GT50" s="30">
        <f t="shared" si="52"/>
        <v>21.134270479883664</v>
      </c>
      <c r="GU50" s="30">
        <v>0</v>
      </c>
      <c r="GV50" s="30">
        <v>0</v>
      </c>
    </row>
    <row r="51" spans="1:204" s="45" customFormat="1" ht="12.75" customHeight="1" x14ac:dyDescent="0.2">
      <c r="A51" s="42" t="s">
        <v>97</v>
      </c>
      <c r="B51" s="62">
        <v>6555</v>
      </c>
      <c r="C51" s="62">
        <v>4365</v>
      </c>
      <c r="D51" s="30">
        <v>0</v>
      </c>
      <c r="E51" s="30">
        <v>0</v>
      </c>
      <c r="F51" s="30">
        <v>0</v>
      </c>
      <c r="G51" s="30">
        <v>0</v>
      </c>
      <c r="H51" s="39">
        <f t="shared" si="6"/>
        <v>6555</v>
      </c>
      <c r="I51" s="39">
        <f>C51-E51-G51</f>
        <v>4365</v>
      </c>
      <c r="J51" s="30">
        <f t="shared" si="8"/>
        <v>1517</v>
      </c>
      <c r="K51" s="30">
        <f t="shared" si="90"/>
        <v>1262</v>
      </c>
      <c r="L51" s="30">
        <f t="shared" si="10"/>
        <v>1517</v>
      </c>
      <c r="M51" s="35">
        <f t="shared" si="11"/>
        <v>23.142639206712435</v>
      </c>
      <c r="N51" s="35">
        <f t="shared" si="12"/>
        <v>5038</v>
      </c>
      <c r="O51" s="30">
        <f t="shared" si="13"/>
        <v>1262</v>
      </c>
      <c r="P51" s="35">
        <f t="shared" si="14"/>
        <v>28.911798396334483</v>
      </c>
      <c r="Q51" s="35">
        <f t="shared" si="15"/>
        <v>3103</v>
      </c>
      <c r="R51" s="30">
        <f t="shared" si="91"/>
        <v>2106</v>
      </c>
      <c r="S51" s="30">
        <f t="shared" si="16"/>
        <v>1771</v>
      </c>
      <c r="T51" s="30">
        <f t="shared" si="17"/>
        <v>13.882663150955834</v>
      </c>
      <c r="U51" s="30">
        <f t="shared" si="18"/>
        <v>14.033280507131538</v>
      </c>
      <c r="V51" s="30">
        <v>208</v>
      </c>
      <c r="W51" s="30">
        <v>188</v>
      </c>
      <c r="X51" s="30">
        <v>208</v>
      </c>
      <c r="Y51" s="30">
        <v>188</v>
      </c>
      <c r="Z51" s="30">
        <v>268</v>
      </c>
      <c r="AA51" s="30">
        <v>248</v>
      </c>
      <c r="AB51" s="30">
        <f t="shared" si="19"/>
        <v>12.884615384615385</v>
      </c>
      <c r="AC51" s="30">
        <f t="shared" si="20"/>
        <v>13.191489361702127</v>
      </c>
      <c r="AD51" s="30">
        <v>175</v>
      </c>
      <c r="AE51" s="30">
        <v>60</v>
      </c>
      <c r="AF51" s="30">
        <v>175</v>
      </c>
      <c r="AG51" s="30">
        <v>60</v>
      </c>
      <c r="AH51" s="30">
        <v>180</v>
      </c>
      <c r="AI51" s="30">
        <v>65</v>
      </c>
      <c r="AJ51" s="30">
        <f t="shared" si="54"/>
        <v>10.285714285714285</v>
      </c>
      <c r="AK51" s="30">
        <f t="shared" si="55"/>
        <v>10.833333333333332</v>
      </c>
      <c r="AL51" s="30">
        <v>1014</v>
      </c>
      <c r="AM51" s="30">
        <v>894</v>
      </c>
      <c r="AN51" s="30">
        <v>1014</v>
      </c>
      <c r="AO51" s="30">
        <v>894</v>
      </c>
      <c r="AP51" s="30">
        <v>1540</v>
      </c>
      <c r="AQ51" s="30">
        <v>1340</v>
      </c>
      <c r="AR51" s="30">
        <f t="shared" si="21"/>
        <v>15.187376725838265</v>
      </c>
      <c r="AS51" s="30">
        <f t="shared" si="22"/>
        <v>14.988814317673377</v>
      </c>
      <c r="AT51" s="30">
        <v>0</v>
      </c>
      <c r="AU51" s="30">
        <v>0</v>
      </c>
      <c r="AV51" s="30">
        <v>0</v>
      </c>
      <c r="AW51" s="30">
        <v>0</v>
      </c>
      <c r="AX51" s="30">
        <v>0</v>
      </c>
      <c r="AY51" s="30">
        <v>0</v>
      </c>
      <c r="AZ51" s="30">
        <v>0</v>
      </c>
      <c r="BA51" s="30">
        <v>0</v>
      </c>
      <c r="BB51" s="30">
        <v>120</v>
      </c>
      <c r="BC51" s="30">
        <v>120</v>
      </c>
      <c r="BD51" s="30">
        <v>120</v>
      </c>
      <c r="BE51" s="30">
        <v>120</v>
      </c>
      <c r="BF51" s="30">
        <v>118</v>
      </c>
      <c r="BG51" s="30">
        <v>118</v>
      </c>
      <c r="BH51" s="30">
        <f t="shared" si="95"/>
        <v>9.8333333333333321</v>
      </c>
      <c r="BI51" s="30">
        <f t="shared" si="72"/>
        <v>9.8333333333333321</v>
      </c>
      <c r="BJ51" s="30">
        <v>0</v>
      </c>
      <c r="BK51" s="30">
        <v>0</v>
      </c>
      <c r="BL51" s="30">
        <v>0</v>
      </c>
      <c r="BM51" s="30">
        <v>0</v>
      </c>
      <c r="BN51" s="30">
        <v>0</v>
      </c>
      <c r="BO51" s="30">
        <v>0</v>
      </c>
      <c r="BP51" s="30">
        <v>0</v>
      </c>
      <c r="BQ51" s="30">
        <v>0</v>
      </c>
      <c r="BR51" s="30">
        <v>0</v>
      </c>
      <c r="BS51" s="30">
        <v>0</v>
      </c>
      <c r="BT51" s="30">
        <v>0</v>
      </c>
      <c r="BU51" s="30">
        <v>0</v>
      </c>
      <c r="BV51" s="30">
        <v>0</v>
      </c>
      <c r="BW51" s="30">
        <v>0</v>
      </c>
      <c r="BX51" s="30">
        <v>0</v>
      </c>
      <c r="BY51" s="30">
        <v>0</v>
      </c>
      <c r="BZ51" s="30">
        <v>0</v>
      </c>
      <c r="CA51" s="30">
        <v>0</v>
      </c>
      <c r="CB51" s="30">
        <v>0</v>
      </c>
      <c r="CC51" s="30">
        <v>0</v>
      </c>
      <c r="CD51" s="30">
        <v>0</v>
      </c>
      <c r="CE51" s="30">
        <v>0</v>
      </c>
      <c r="CF51" s="30">
        <v>0</v>
      </c>
      <c r="CG51" s="30">
        <v>0</v>
      </c>
      <c r="CH51" s="65">
        <v>0</v>
      </c>
      <c r="CI51" s="65">
        <v>0</v>
      </c>
      <c r="CJ51" s="30">
        <v>0</v>
      </c>
      <c r="CK51" s="30">
        <v>0</v>
      </c>
      <c r="CL51" s="30">
        <f t="shared" si="25"/>
        <v>0</v>
      </c>
      <c r="CM51" s="30">
        <f t="shared" si="26"/>
        <v>0</v>
      </c>
      <c r="CN51" s="30">
        <v>0</v>
      </c>
      <c r="CO51" s="30">
        <v>0</v>
      </c>
      <c r="CP51" s="30">
        <f t="shared" si="27"/>
        <v>0</v>
      </c>
      <c r="CQ51" s="30">
        <v>0</v>
      </c>
      <c r="CR51" s="30">
        <v>0</v>
      </c>
      <c r="CS51" s="30">
        <f t="shared" si="28"/>
        <v>0</v>
      </c>
      <c r="CT51" s="30">
        <v>0</v>
      </c>
      <c r="CU51" s="30">
        <v>0</v>
      </c>
      <c r="CV51" s="30">
        <v>0</v>
      </c>
      <c r="CW51" s="30">
        <v>0</v>
      </c>
      <c r="CX51" s="57">
        <v>0</v>
      </c>
      <c r="CY51" s="57">
        <v>0</v>
      </c>
      <c r="CZ51" s="30">
        <v>0</v>
      </c>
      <c r="DA51" s="30">
        <v>0</v>
      </c>
      <c r="DB51" s="30">
        <f t="shared" si="29"/>
        <v>0</v>
      </c>
      <c r="DC51" s="30">
        <f t="shared" si="30"/>
        <v>0</v>
      </c>
      <c r="DD51" s="30">
        <v>0</v>
      </c>
      <c r="DE51" s="30">
        <v>0</v>
      </c>
      <c r="DF51" s="30">
        <f t="shared" si="31"/>
        <v>0</v>
      </c>
      <c r="DG51" s="30">
        <v>0</v>
      </c>
      <c r="DH51" s="30">
        <v>0</v>
      </c>
      <c r="DI51" s="30">
        <f t="shared" si="32"/>
        <v>0</v>
      </c>
      <c r="DJ51" s="30">
        <v>0</v>
      </c>
      <c r="DK51" s="30">
        <v>0</v>
      </c>
      <c r="DL51" s="30">
        <v>0</v>
      </c>
      <c r="DM51" s="30">
        <v>0</v>
      </c>
      <c r="DN51" s="39">
        <v>0</v>
      </c>
      <c r="DO51" s="39">
        <v>0</v>
      </c>
      <c r="DP51" s="30">
        <v>0</v>
      </c>
      <c r="DQ51" s="30">
        <v>0</v>
      </c>
      <c r="DR51" s="30">
        <f t="shared" si="33"/>
        <v>0</v>
      </c>
      <c r="DS51" s="30">
        <f t="shared" si="34"/>
        <v>0</v>
      </c>
      <c r="DT51" s="30">
        <v>0</v>
      </c>
      <c r="DU51" s="30">
        <v>0</v>
      </c>
      <c r="DV51" s="30">
        <f t="shared" si="35"/>
        <v>0</v>
      </c>
      <c r="DW51" s="30">
        <v>0</v>
      </c>
      <c r="DX51" s="30">
        <v>0</v>
      </c>
      <c r="DY51" s="30">
        <f t="shared" si="36"/>
        <v>0</v>
      </c>
      <c r="DZ51" s="30">
        <v>0</v>
      </c>
      <c r="EA51" s="30">
        <v>0</v>
      </c>
      <c r="EB51" s="30">
        <v>0</v>
      </c>
      <c r="EC51" s="30">
        <v>0</v>
      </c>
      <c r="ED51" s="30">
        <v>0</v>
      </c>
      <c r="EE51" s="30">
        <v>0</v>
      </c>
      <c r="EF51" s="30">
        <v>90</v>
      </c>
      <c r="EG51" s="30">
        <v>90</v>
      </c>
      <c r="EH51" s="30">
        <v>120</v>
      </c>
      <c r="EI51" s="30">
        <v>120</v>
      </c>
      <c r="EJ51" s="55">
        <v>950</v>
      </c>
      <c r="EK51" s="30">
        <v>170</v>
      </c>
      <c r="EL51" s="30">
        <f t="shared" si="38"/>
        <v>17.894736842105264</v>
      </c>
      <c r="EM51" s="55">
        <v>1000</v>
      </c>
      <c r="EN51" s="30">
        <v>130</v>
      </c>
      <c r="EO51" s="30">
        <f t="shared" si="39"/>
        <v>13</v>
      </c>
      <c r="EP51" s="30">
        <v>170</v>
      </c>
      <c r="EQ51" s="30">
        <v>130</v>
      </c>
      <c r="ER51" s="30">
        <v>0</v>
      </c>
      <c r="ES51" s="30">
        <v>0</v>
      </c>
      <c r="ET51" s="68">
        <f t="shared" si="94"/>
        <v>3435</v>
      </c>
      <c r="EU51" s="30">
        <f t="shared" si="41"/>
        <v>734</v>
      </c>
      <c r="EV51" s="30">
        <f t="shared" si="42"/>
        <v>21.368267831149929</v>
      </c>
      <c r="EW51" s="68">
        <v>3435</v>
      </c>
      <c r="EX51" s="30">
        <f t="shared" si="43"/>
        <v>734</v>
      </c>
      <c r="EY51" s="30">
        <f t="shared" si="44"/>
        <v>21.368267831149929</v>
      </c>
      <c r="EZ51" s="30">
        <v>734</v>
      </c>
      <c r="FA51" s="30">
        <v>734</v>
      </c>
      <c r="FB51" s="30">
        <v>0</v>
      </c>
      <c r="FC51" s="30">
        <v>0</v>
      </c>
      <c r="FD51" s="30">
        <v>0</v>
      </c>
      <c r="FE51" s="30">
        <v>0</v>
      </c>
      <c r="FF51" s="30">
        <f t="shared" si="45"/>
        <v>156</v>
      </c>
      <c r="FG51" s="30">
        <f t="shared" si="46"/>
        <v>156</v>
      </c>
      <c r="FH51" s="30">
        <v>0</v>
      </c>
      <c r="FI51" s="30">
        <v>0</v>
      </c>
      <c r="FJ51" s="30">
        <v>156</v>
      </c>
      <c r="FK51" s="30">
        <v>156</v>
      </c>
      <c r="FL51" s="30">
        <v>0</v>
      </c>
      <c r="FM51" s="30">
        <v>0</v>
      </c>
      <c r="FN51" s="30">
        <v>0</v>
      </c>
      <c r="FO51" s="30">
        <v>0</v>
      </c>
      <c r="FP51" s="30">
        <v>0</v>
      </c>
      <c r="FQ51" s="30">
        <v>0</v>
      </c>
      <c r="FR51" s="30">
        <v>0</v>
      </c>
      <c r="FS51" s="30">
        <v>0</v>
      </c>
      <c r="FT51" s="30">
        <v>0</v>
      </c>
      <c r="FU51" s="30">
        <v>0</v>
      </c>
      <c r="FV51" s="30">
        <v>0</v>
      </c>
      <c r="FW51" s="30">
        <v>0</v>
      </c>
      <c r="FX51" s="30">
        <v>0</v>
      </c>
      <c r="FY51" s="30">
        <v>0</v>
      </c>
      <c r="FZ51" s="30">
        <v>0</v>
      </c>
      <c r="GA51" s="30">
        <v>0</v>
      </c>
      <c r="GB51" s="30">
        <v>0</v>
      </c>
      <c r="GC51" s="30">
        <v>0</v>
      </c>
      <c r="GD51" s="30">
        <v>0</v>
      </c>
      <c r="GE51" s="30">
        <v>0</v>
      </c>
      <c r="GF51" s="30">
        <v>0</v>
      </c>
      <c r="GG51" s="30">
        <v>0</v>
      </c>
      <c r="GH51" s="30">
        <v>0</v>
      </c>
      <c r="GI51" s="30">
        <v>4046</v>
      </c>
      <c r="GJ51" s="30">
        <v>3946</v>
      </c>
      <c r="GK51" s="30">
        <v>500</v>
      </c>
      <c r="GL51" s="30">
        <v>500</v>
      </c>
      <c r="GM51" s="30">
        <v>0</v>
      </c>
      <c r="GN51" s="30">
        <v>0</v>
      </c>
      <c r="GO51" s="30">
        <v>898.5</v>
      </c>
      <c r="GP51" s="30">
        <v>895.5</v>
      </c>
      <c r="GQ51" s="30">
        <v>136</v>
      </c>
      <c r="GR51" s="30">
        <v>136.4</v>
      </c>
      <c r="GS51" s="30">
        <f t="shared" si="51"/>
        <v>15.136338341680577</v>
      </c>
      <c r="GT51" s="30">
        <f t="shared" si="52"/>
        <v>15.231714126186487</v>
      </c>
      <c r="GU51" s="30">
        <v>0</v>
      </c>
      <c r="GV51" s="30">
        <v>0</v>
      </c>
    </row>
    <row r="52" spans="1:204" ht="12.75" customHeight="1" x14ac:dyDescent="0.2">
      <c r="A52" s="42" t="s">
        <v>99</v>
      </c>
      <c r="B52" s="62">
        <v>21482</v>
      </c>
      <c r="C52" s="62">
        <v>20772</v>
      </c>
      <c r="D52" s="30">
        <v>741</v>
      </c>
      <c r="E52" s="30">
        <v>741</v>
      </c>
      <c r="F52" s="30">
        <v>100</v>
      </c>
      <c r="G52" s="30">
        <v>100</v>
      </c>
      <c r="H52" s="39">
        <f t="shared" si="6"/>
        <v>20641</v>
      </c>
      <c r="I52" s="39">
        <f t="shared" si="7"/>
        <v>19931</v>
      </c>
      <c r="J52" s="30">
        <f t="shared" si="8"/>
        <v>14530</v>
      </c>
      <c r="K52" s="30">
        <f t="shared" si="90"/>
        <v>14430</v>
      </c>
      <c r="L52" s="30">
        <f t="shared" si="10"/>
        <v>14530</v>
      </c>
      <c r="M52" s="35">
        <f t="shared" si="11"/>
        <v>70.39387626568481</v>
      </c>
      <c r="N52" s="35">
        <f t="shared" si="12"/>
        <v>6111</v>
      </c>
      <c r="O52" s="30">
        <f t="shared" si="13"/>
        <v>14430</v>
      </c>
      <c r="P52" s="35">
        <f t="shared" si="14"/>
        <v>72.399779238372389</v>
      </c>
      <c r="Q52" s="35">
        <f t="shared" si="15"/>
        <v>5501</v>
      </c>
      <c r="R52" s="30">
        <f t="shared" si="91"/>
        <v>26008</v>
      </c>
      <c r="S52" s="30">
        <f t="shared" si="16"/>
        <v>25976</v>
      </c>
      <c r="T52" s="30">
        <f t="shared" si="17"/>
        <v>17.89951823812801</v>
      </c>
      <c r="U52" s="30">
        <f t="shared" si="18"/>
        <v>18.001386001386003</v>
      </c>
      <c r="V52" s="30">
        <v>2376</v>
      </c>
      <c r="W52" s="30">
        <v>2356</v>
      </c>
      <c r="X52" s="30">
        <v>2376</v>
      </c>
      <c r="Y52" s="30">
        <v>2356</v>
      </c>
      <c r="Z52" s="30">
        <v>3621</v>
      </c>
      <c r="AA52" s="30">
        <v>3609</v>
      </c>
      <c r="AB52" s="30">
        <f t="shared" si="19"/>
        <v>15.23989898989899</v>
      </c>
      <c r="AC52" s="30">
        <f t="shared" si="20"/>
        <v>15.318336162988116</v>
      </c>
      <c r="AD52" s="30">
        <v>5332</v>
      </c>
      <c r="AE52" s="30">
        <v>5332</v>
      </c>
      <c r="AF52" s="30">
        <v>5332</v>
      </c>
      <c r="AG52" s="30">
        <v>5332</v>
      </c>
      <c r="AH52" s="30">
        <v>10122</v>
      </c>
      <c r="AI52" s="30">
        <v>10122</v>
      </c>
      <c r="AJ52" s="30">
        <f t="shared" si="54"/>
        <v>18.983495873968494</v>
      </c>
      <c r="AK52" s="30">
        <f t="shared" si="55"/>
        <v>18.983495873968494</v>
      </c>
      <c r="AL52" s="30">
        <v>5586</v>
      </c>
      <c r="AM52" s="30">
        <v>5506</v>
      </c>
      <c r="AN52" s="30">
        <v>5586</v>
      </c>
      <c r="AO52" s="30">
        <v>5506</v>
      </c>
      <c r="AP52" s="30">
        <v>10099</v>
      </c>
      <c r="AQ52" s="30">
        <v>10079</v>
      </c>
      <c r="AR52" s="30">
        <f t="shared" si="21"/>
        <v>18.079126387397064</v>
      </c>
      <c r="AS52" s="30">
        <f t="shared" si="22"/>
        <v>18.305484925535779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736</v>
      </c>
      <c r="BC52" s="30">
        <v>736</v>
      </c>
      <c r="BD52" s="30">
        <v>736</v>
      </c>
      <c r="BE52" s="30">
        <v>736</v>
      </c>
      <c r="BF52" s="30">
        <v>1124</v>
      </c>
      <c r="BG52" s="30">
        <v>1124</v>
      </c>
      <c r="BH52" s="30">
        <f t="shared" si="95"/>
        <v>15.271739130434783</v>
      </c>
      <c r="BI52" s="30">
        <f t="shared" si="72"/>
        <v>15.271739130434783</v>
      </c>
      <c r="BJ52" s="30">
        <v>0</v>
      </c>
      <c r="BK52" s="30">
        <v>0</v>
      </c>
      <c r="BL52" s="30">
        <v>0</v>
      </c>
      <c r="BM52" s="30">
        <v>0</v>
      </c>
      <c r="BN52" s="30">
        <v>0</v>
      </c>
      <c r="BO52" s="30">
        <v>0</v>
      </c>
      <c r="BP52" s="30">
        <v>0</v>
      </c>
      <c r="BQ52" s="30">
        <v>0</v>
      </c>
      <c r="BR52" s="30">
        <v>500</v>
      </c>
      <c r="BS52" s="30">
        <v>500</v>
      </c>
      <c r="BT52" s="30">
        <v>500</v>
      </c>
      <c r="BU52" s="30">
        <v>500</v>
      </c>
      <c r="BV52" s="30">
        <v>1042</v>
      </c>
      <c r="BW52" s="30">
        <v>1042</v>
      </c>
      <c r="BX52" s="30">
        <f t="shared" si="23"/>
        <v>20.84</v>
      </c>
      <c r="BY52" s="30">
        <f t="shared" si="24"/>
        <v>20.84</v>
      </c>
      <c r="BZ52" s="30">
        <v>0</v>
      </c>
      <c r="CA52" s="30">
        <v>0</v>
      </c>
      <c r="CB52" s="30">
        <v>0</v>
      </c>
      <c r="CC52" s="30">
        <v>0</v>
      </c>
      <c r="CD52" s="30">
        <v>0</v>
      </c>
      <c r="CE52" s="30">
        <v>0</v>
      </c>
      <c r="CF52" s="30">
        <v>0</v>
      </c>
      <c r="CG52" s="30">
        <v>0</v>
      </c>
      <c r="CH52" s="65">
        <v>2.5</v>
      </c>
      <c r="CI52" s="65">
        <v>2.5</v>
      </c>
      <c r="CJ52" s="30">
        <v>0</v>
      </c>
      <c r="CK52" s="30">
        <v>0</v>
      </c>
      <c r="CL52" s="30">
        <f t="shared" si="25"/>
        <v>2.5</v>
      </c>
      <c r="CM52" s="30">
        <f t="shared" si="26"/>
        <v>2.5</v>
      </c>
      <c r="CN52" s="30">
        <v>0</v>
      </c>
      <c r="CO52" s="30">
        <f t="shared" si="74"/>
        <v>0</v>
      </c>
      <c r="CP52" s="30">
        <f t="shared" si="27"/>
        <v>2.5</v>
      </c>
      <c r="CQ52" s="30">
        <v>0</v>
      </c>
      <c r="CR52" s="30">
        <v>0</v>
      </c>
      <c r="CS52" s="30">
        <f t="shared" si="28"/>
        <v>2.5</v>
      </c>
      <c r="CT52" s="30">
        <v>0</v>
      </c>
      <c r="CU52" s="30">
        <v>0</v>
      </c>
      <c r="CV52" s="30">
        <v>0</v>
      </c>
      <c r="CW52" s="30">
        <v>0</v>
      </c>
      <c r="CX52" s="57">
        <v>0</v>
      </c>
      <c r="CY52" s="57">
        <v>0</v>
      </c>
      <c r="CZ52" s="30">
        <v>0</v>
      </c>
      <c r="DA52" s="30">
        <v>0</v>
      </c>
      <c r="DB52" s="30">
        <f t="shared" si="29"/>
        <v>0</v>
      </c>
      <c r="DC52" s="30">
        <f t="shared" si="30"/>
        <v>0</v>
      </c>
      <c r="DD52" s="30">
        <v>0</v>
      </c>
      <c r="DE52" s="30">
        <v>0</v>
      </c>
      <c r="DF52" s="30">
        <f t="shared" si="31"/>
        <v>0</v>
      </c>
      <c r="DG52" s="30">
        <v>0</v>
      </c>
      <c r="DH52" s="30">
        <v>0</v>
      </c>
      <c r="DI52" s="30">
        <f t="shared" si="32"/>
        <v>0</v>
      </c>
      <c r="DJ52" s="30">
        <v>0</v>
      </c>
      <c r="DK52" s="30">
        <v>0</v>
      </c>
      <c r="DL52" s="30">
        <v>0</v>
      </c>
      <c r="DM52" s="30">
        <v>0</v>
      </c>
      <c r="DN52" s="39">
        <v>0</v>
      </c>
      <c r="DO52" s="39">
        <v>0</v>
      </c>
      <c r="DP52" s="30">
        <v>0</v>
      </c>
      <c r="DQ52" s="30">
        <v>0</v>
      </c>
      <c r="DR52" s="30">
        <f t="shared" si="33"/>
        <v>0</v>
      </c>
      <c r="DS52" s="30">
        <f t="shared" si="34"/>
        <v>0</v>
      </c>
      <c r="DT52" s="30">
        <v>0</v>
      </c>
      <c r="DU52" s="30">
        <v>0</v>
      </c>
      <c r="DV52" s="30">
        <f t="shared" si="35"/>
        <v>0</v>
      </c>
      <c r="DW52" s="30">
        <v>0</v>
      </c>
      <c r="DX52" s="30">
        <v>0</v>
      </c>
      <c r="DY52" s="30">
        <f t="shared" si="36"/>
        <v>0</v>
      </c>
      <c r="DZ52" s="30">
        <v>0</v>
      </c>
      <c r="EA52" s="30">
        <v>0</v>
      </c>
      <c r="EB52" s="30">
        <v>0</v>
      </c>
      <c r="EC52" s="30">
        <v>0</v>
      </c>
      <c r="ED52" s="30">
        <v>0</v>
      </c>
      <c r="EE52" s="30">
        <v>0</v>
      </c>
      <c r="EF52" s="30">
        <v>2515</v>
      </c>
      <c r="EG52" s="30">
        <v>2515</v>
      </c>
      <c r="EH52" s="30">
        <v>3124</v>
      </c>
      <c r="EI52" s="30">
        <v>3124</v>
      </c>
      <c r="EJ52" s="55">
        <v>8207</v>
      </c>
      <c r="EK52" s="30">
        <v>1941</v>
      </c>
      <c r="EL52" s="30">
        <f t="shared" si="38"/>
        <v>23.65054222005605</v>
      </c>
      <c r="EM52" s="55">
        <v>8042</v>
      </c>
      <c r="EN52" s="30">
        <v>1941</v>
      </c>
      <c r="EO52" s="30">
        <f t="shared" si="39"/>
        <v>24.135787117632429</v>
      </c>
      <c r="EP52" s="30">
        <v>1941</v>
      </c>
      <c r="EQ52" s="30">
        <v>1941</v>
      </c>
      <c r="ER52" s="30">
        <v>0</v>
      </c>
      <c r="ES52" s="30">
        <v>0</v>
      </c>
      <c r="ET52" s="68">
        <f t="shared" si="94"/>
        <v>13882</v>
      </c>
      <c r="EU52" s="30">
        <f t="shared" si="41"/>
        <v>2396</v>
      </c>
      <c r="EV52" s="30">
        <f t="shared" si="42"/>
        <v>17.259760841377322</v>
      </c>
      <c r="EW52" s="68">
        <v>13882</v>
      </c>
      <c r="EX52" s="30">
        <f t="shared" si="43"/>
        <v>2396</v>
      </c>
      <c r="EY52" s="30">
        <f t="shared" si="44"/>
        <v>17.259760841377322</v>
      </c>
      <c r="EZ52" s="30">
        <v>2261</v>
      </c>
      <c r="FA52" s="30">
        <v>2261</v>
      </c>
      <c r="FB52" s="30">
        <v>0</v>
      </c>
      <c r="FC52" s="30">
        <v>0</v>
      </c>
      <c r="FD52" s="30">
        <v>135</v>
      </c>
      <c r="FE52" s="30">
        <v>135</v>
      </c>
      <c r="FF52" s="30">
        <f t="shared" si="45"/>
        <v>0</v>
      </c>
      <c r="FG52" s="30">
        <f t="shared" si="46"/>
        <v>0</v>
      </c>
      <c r="FH52" s="30">
        <v>0</v>
      </c>
      <c r="FI52" s="30">
        <v>0</v>
      </c>
      <c r="FJ52" s="30">
        <v>0</v>
      </c>
      <c r="FK52" s="30">
        <v>0</v>
      </c>
      <c r="FL52" s="30">
        <v>0</v>
      </c>
      <c r="FM52" s="30">
        <v>0</v>
      </c>
      <c r="FN52" s="30">
        <v>6772</v>
      </c>
      <c r="FO52" s="30">
        <v>6672</v>
      </c>
      <c r="FP52" s="30">
        <v>0</v>
      </c>
      <c r="FQ52" s="30">
        <v>0</v>
      </c>
      <c r="FR52" s="30">
        <v>4972</v>
      </c>
      <c r="FS52" s="30">
        <v>4872</v>
      </c>
      <c r="FT52" s="30">
        <v>1800</v>
      </c>
      <c r="FU52" s="30">
        <v>1800</v>
      </c>
      <c r="FV52" s="30">
        <v>0</v>
      </c>
      <c r="FW52" s="30">
        <v>0</v>
      </c>
      <c r="FX52" s="30">
        <v>0</v>
      </c>
      <c r="FY52" s="30">
        <v>0</v>
      </c>
      <c r="FZ52" s="30">
        <v>0</v>
      </c>
      <c r="GA52" s="30">
        <v>0</v>
      </c>
      <c r="GB52" s="30">
        <v>0</v>
      </c>
      <c r="GC52" s="30">
        <v>3515</v>
      </c>
      <c r="GD52" s="30">
        <v>3050</v>
      </c>
      <c r="GE52" s="30">
        <v>2500</v>
      </c>
      <c r="GF52" s="30">
        <v>2500</v>
      </c>
      <c r="GG52" s="30">
        <f t="shared" si="47"/>
        <v>71.12375533428164</v>
      </c>
      <c r="GH52" s="30">
        <f t="shared" si="48"/>
        <v>81.967213114754102</v>
      </c>
      <c r="GI52" s="30">
        <v>507</v>
      </c>
      <c r="GJ52" s="30">
        <v>507</v>
      </c>
      <c r="GK52" s="30">
        <v>346</v>
      </c>
      <c r="GL52" s="30">
        <v>346</v>
      </c>
      <c r="GM52" s="30">
        <f t="shared" si="49"/>
        <v>14.423897581792319</v>
      </c>
      <c r="GN52" s="30">
        <f t="shared" si="50"/>
        <v>16.622950819672131</v>
      </c>
      <c r="GO52" s="30">
        <v>85.5</v>
      </c>
      <c r="GP52" s="30">
        <v>85.5</v>
      </c>
      <c r="GQ52" s="30">
        <v>74.099999999999994</v>
      </c>
      <c r="GR52" s="30">
        <v>74.099999999999994</v>
      </c>
      <c r="GS52" s="30">
        <f t="shared" si="51"/>
        <v>86.666666666666657</v>
      </c>
      <c r="GT52" s="30">
        <f t="shared" si="52"/>
        <v>86.666666666666657</v>
      </c>
      <c r="GU52" s="30">
        <v>0</v>
      </c>
      <c r="GV52" s="30">
        <v>0</v>
      </c>
    </row>
    <row r="53" spans="1:204" ht="12.75" customHeight="1" x14ac:dyDescent="0.2">
      <c r="A53" s="42" t="s">
        <v>103</v>
      </c>
      <c r="B53" s="62">
        <v>8250</v>
      </c>
      <c r="C53" s="62">
        <v>4302</v>
      </c>
      <c r="D53" s="30">
        <v>194</v>
      </c>
      <c r="E53" s="30">
        <v>0</v>
      </c>
      <c r="F53" s="30">
        <v>90</v>
      </c>
      <c r="G53" s="30">
        <v>90</v>
      </c>
      <c r="H53" s="39">
        <f t="shared" si="6"/>
        <v>7966</v>
      </c>
      <c r="I53" s="39">
        <f t="shared" si="7"/>
        <v>4212</v>
      </c>
      <c r="J53" s="30">
        <f t="shared" si="8"/>
        <v>3653</v>
      </c>
      <c r="K53" s="30">
        <f t="shared" si="90"/>
        <v>1665</v>
      </c>
      <c r="L53" s="30">
        <f t="shared" si="10"/>
        <v>3653</v>
      </c>
      <c r="M53" s="35">
        <f t="shared" si="11"/>
        <v>45.85739392417775</v>
      </c>
      <c r="N53" s="35">
        <f t="shared" si="12"/>
        <v>4313</v>
      </c>
      <c r="O53" s="30">
        <f t="shared" si="13"/>
        <v>1665</v>
      </c>
      <c r="P53" s="35">
        <f t="shared" si="14"/>
        <v>39.529914529914528</v>
      </c>
      <c r="Q53" s="35">
        <f t="shared" si="15"/>
        <v>2547</v>
      </c>
      <c r="R53" s="30">
        <f t="shared" si="91"/>
        <v>4392.3</v>
      </c>
      <c r="S53" s="30">
        <f t="shared" si="16"/>
        <v>1848.5</v>
      </c>
      <c r="T53" s="30">
        <f t="shared" si="17"/>
        <v>12.023816041609637</v>
      </c>
      <c r="U53" s="30">
        <f t="shared" si="18"/>
        <v>11.102102102102103</v>
      </c>
      <c r="V53" s="30">
        <v>1154</v>
      </c>
      <c r="W53" s="30">
        <v>693</v>
      </c>
      <c r="X53" s="30">
        <v>1154</v>
      </c>
      <c r="Y53" s="30">
        <v>693</v>
      </c>
      <c r="Z53" s="30">
        <v>1251.9000000000001</v>
      </c>
      <c r="AA53" s="30">
        <v>664</v>
      </c>
      <c r="AB53" s="30">
        <f t="shared" si="19"/>
        <v>10.848353552859621</v>
      </c>
      <c r="AC53" s="30">
        <f t="shared" si="20"/>
        <v>9.5815295815295816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2292</v>
      </c>
      <c r="AM53" s="30">
        <v>972</v>
      </c>
      <c r="AN53" s="30">
        <v>2292</v>
      </c>
      <c r="AO53" s="30">
        <v>972</v>
      </c>
      <c r="AP53" s="30">
        <v>2840.5</v>
      </c>
      <c r="AQ53" s="30">
        <v>1184.5</v>
      </c>
      <c r="AR53" s="30">
        <f t="shared" si="21"/>
        <v>12.393106457242581</v>
      </c>
      <c r="AS53" s="30">
        <f t="shared" si="22"/>
        <v>12.186213991769549</v>
      </c>
      <c r="AT53" s="30">
        <v>0</v>
      </c>
      <c r="AU53" s="30">
        <v>0</v>
      </c>
      <c r="AV53" s="30">
        <v>0</v>
      </c>
      <c r="AW53" s="30">
        <v>0</v>
      </c>
      <c r="AX53" s="30">
        <v>0</v>
      </c>
      <c r="AY53" s="30">
        <v>0</v>
      </c>
      <c r="AZ53" s="30">
        <v>0</v>
      </c>
      <c r="BA53" s="30">
        <v>0</v>
      </c>
      <c r="BB53" s="30">
        <v>137</v>
      </c>
      <c r="BC53" s="30">
        <v>0</v>
      </c>
      <c r="BD53" s="30">
        <v>137</v>
      </c>
      <c r="BE53" s="30">
        <v>0</v>
      </c>
      <c r="BF53" s="30">
        <v>229.9</v>
      </c>
      <c r="BG53" s="30">
        <v>0</v>
      </c>
      <c r="BH53" s="30">
        <f t="shared" si="95"/>
        <v>16.78102189781022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70</v>
      </c>
      <c r="BS53" s="30">
        <v>0</v>
      </c>
      <c r="BT53" s="30">
        <v>70</v>
      </c>
      <c r="BU53" s="30">
        <v>0</v>
      </c>
      <c r="BV53" s="30">
        <v>70</v>
      </c>
      <c r="BW53" s="30">
        <v>0</v>
      </c>
      <c r="BX53" s="30">
        <f t="shared" si="23"/>
        <v>10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65">
        <v>0</v>
      </c>
      <c r="CI53" s="65">
        <v>0</v>
      </c>
      <c r="CJ53" s="30">
        <v>0</v>
      </c>
      <c r="CK53" s="30">
        <v>0</v>
      </c>
      <c r="CL53" s="30">
        <f t="shared" si="25"/>
        <v>0</v>
      </c>
      <c r="CM53" s="30">
        <f t="shared" si="26"/>
        <v>0</v>
      </c>
      <c r="CN53" s="30">
        <v>0</v>
      </c>
      <c r="CO53" s="30">
        <v>0</v>
      </c>
      <c r="CP53" s="30">
        <f t="shared" si="27"/>
        <v>0</v>
      </c>
      <c r="CQ53" s="30">
        <v>0</v>
      </c>
      <c r="CR53" s="30">
        <v>0</v>
      </c>
      <c r="CS53" s="30">
        <f t="shared" si="28"/>
        <v>0</v>
      </c>
      <c r="CT53" s="30">
        <v>0</v>
      </c>
      <c r="CU53" s="30">
        <v>0</v>
      </c>
      <c r="CV53" s="30">
        <v>0</v>
      </c>
      <c r="CW53" s="30">
        <v>0</v>
      </c>
      <c r="CX53" s="59">
        <v>0</v>
      </c>
      <c r="CY53" s="59">
        <v>0</v>
      </c>
      <c r="CZ53" s="30">
        <v>0</v>
      </c>
      <c r="DA53" s="30">
        <v>0</v>
      </c>
      <c r="DB53" s="30">
        <f t="shared" si="29"/>
        <v>0</v>
      </c>
      <c r="DC53" s="30">
        <f t="shared" si="30"/>
        <v>0</v>
      </c>
      <c r="DD53" s="30">
        <v>0</v>
      </c>
      <c r="DE53" s="30">
        <v>0</v>
      </c>
      <c r="DF53" s="30">
        <f t="shared" si="31"/>
        <v>0</v>
      </c>
      <c r="DG53" s="30">
        <v>0</v>
      </c>
      <c r="DH53" s="30">
        <v>0</v>
      </c>
      <c r="DI53" s="30">
        <f t="shared" si="32"/>
        <v>0</v>
      </c>
      <c r="DJ53" s="30">
        <v>0</v>
      </c>
      <c r="DK53" s="30">
        <v>0</v>
      </c>
      <c r="DL53" s="30">
        <v>0</v>
      </c>
      <c r="DM53" s="30">
        <v>0</v>
      </c>
      <c r="DN53" s="39">
        <v>0</v>
      </c>
      <c r="DO53" s="39">
        <v>0</v>
      </c>
      <c r="DP53" s="30">
        <v>0</v>
      </c>
      <c r="DQ53" s="30">
        <v>0</v>
      </c>
      <c r="DR53" s="30">
        <f t="shared" si="33"/>
        <v>0</v>
      </c>
      <c r="DS53" s="30">
        <f t="shared" si="34"/>
        <v>0</v>
      </c>
      <c r="DT53" s="30">
        <v>0</v>
      </c>
      <c r="DU53" s="30">
        <v>0</v>
      </c>
      <c r="DV53" s="30">
        <f t="shared" si="35"/>
        <v>0</v>
      </c>
      <c r="DW53" s="30">
        <v>0</v>
      </c>
      <c r="DX53" s="30">
        <v>0</v>
      </c>
      <c r="DY53" s="30">
        <f t="shared" si="36"/>
        <v>0</v>
      </c>
      <c r="DZ53" s="30">
        <v>0</v>
      </c>
      <c r="EA53" s="30">
        <v>0</v>
      </c>
      <c r="EB53" s="30">
        <v>0</v>
      </c>
      <c r="EC53" s="30">
        <v>0</v>
      </c>
      <c r="ED53" s="30">
        <v>0</v>
      </c>
      <c r="EE53" s="30">
        <v>0</v>
      </c>
      <c r="EF53" s="30">
        <v>160</v>
      </c>
      <c r="EG53" s="30">
        <v>160</v>
      </c>
      <c r="EH53" s="30">
        <v>181</v>
      </c>
      <c r="EI53" s="30">
        <v>181</v>
      </c>
      <c r="EJ53" s="55">
        <v>1230</v>
      </c>
      <c r="EK53" s="30">
        <v>0</v>
      </c>
      <c r="EL53" s="30">
        <f t="shared" si="38"/>
        <v>0</v>
      </c>
      <c r="EM53" s="55">
        <v>1367</v>
      </c>
      <c r="EN53" s="30">
        <v>0</v>
      </c>
      <c r="EO53" s="30">
        <f t="shared" si="39"/>
        <v>0</v>
      </c>
      <c r="EP53" s="30">
        <v>9</v>
      </c>
      <c r="EQ53" s="30">
        <v>9</v>
      </c>
      <c r="ER53" s="30">
        <v>0</v>
      </c>
      <c r="ES53" s="30">
        <v>0</v>
      </c>
      <c r="ET53" s="68">
        <f t="shared" si="94"/>
        <v>2597</v>
      </c>
      <c r="EU53" s="30">
        <f t="shared" si="41"/>
        <v>0</v>
      </c>
      <c r="EV53" s="30">
        <f t="shared" si="42"/>
        <v>0</v>
      </c>
      <c r="EW53" s="68">
        <v>2597</v>
      </c>
      <c r="EX53" s="30">
        <f t="shared" si="43"/>
        <v>0</v>
      </c>
      <c r="EY53" s="30">
        <f t="shared" si="44"/>
        <v>0</v>
      </c>
      <c r="EZ53" s="30">
        <v>0</v>
      </c>
      <c r="FA53" s="30">
        <v>0</v>
      </c>
      <c r="FB53" s="30">
        <v>0</v>
      </c>
      <c r="FC53" s="30">
        <v>0</v>
      </c>
      <c r="FD53" s="30">
        <v>0</v>
      </c>
      <c r="FE53" s="30">
        <v>0</v>
      </c>
      <c r="FF53" s="30">
        <f t="shared" si="45"/>
        <v>0</v>
      </c>
      <c r="FG53" s="30">
        <f t="shared" si="46"/>
        <v>0</v>
      </c>
      <c r="FH53" s="30">
        <v>0</v>
      </c>
      <c r="FI53" s="30">
        <v>0</v>
      </c>
      <c r="FJ53" s="30">
        <v>0</v>
      </c>
      <c r="FK53" s="30">
        <v>0</v>
      </c>
      <c r="FL53" s="30">
        <v>0</v>
      </c>
      <c r="FM53" s="30">
        <v>0</v>
      </c>
      <c r="FN53" s="30">
        <v>0</v>
      </c>
      <c r="FO53" s="30">
        <v>0</v>
      </c>
      <c r="FP53" s="30">
        <v>0</v>
      </c>
      <c r="FQ53" s="30">
        <v>0</v>
      </c>
      <c r="FR53" s="30">
        <v>0</v>
      </c>
      <c r="FS53" s="30">
        <v>0</v>
      </c>
      <c r="FT53" s="30">
        <v>0</v>
      </c>
      <c r="FU53" s="30">
        <v>0</v>
      </c>
      <c r="FV53" s="30">
        <v>0</v>
      </c>
      <c r="FW53" s="30">
        <v>0</v>
      </c>
      <c r="FX53" s="30">
        <v>0</v>
      </c>
      <c r="FY53" s="30">
        <v>0</v>
      </c>
      <c r="FZ53" s="30">
        <v>0</v>
      </c>
      <c r="GA53" s="30">
        <v>0</v>
      </c>
      <c r="GB53" s="30">
        <v>0</v>
      </c>
      <c r="GC53" s="30">
        <v>0</v>
      </c>
      <c r="GD53" s="30">
        <v>0</v>
      </c>
      <c r="GE53" s="30">
        <v>0</v>
      </c>
      <c r="GF53" s="30">
        <v>0</v>
      </c>
      <c r="GG53" s="30">
        <v>0</v>
      </c>
      <c r="GH53" s="30">
        <v>0</v>
      </c>
      <c r="GI53" s="30">
        <v>4419</v>
      </c>
      <c r="GJ53" s="30">
        <v>435</v>
      </c>
      <c r="GK53" s="30">
        <v>50</v>
      </c>
      <c r="GL53" s="30">
        <v>0</v>
      </c>
      <c r="GM53" s="30">
        <v>0</v>
      </c>
      <c r="GN53" s="30">
        <v>0</v>
      </c>
      <c r="GO53" s="30">
        <v>680.7</v>
      </c>
      <c r="GP53" s="30">
        <v>16</v>
      </c>
      <c r="GQ53" s="30">
        <v>2</v>
      </c>
      <c r="GR53" s="30">
        <v>0</v>
      </c>
      <c r="GS53" s="30">
        <f t="shared" si="51"/>
        <v>0.2938151902453357</v>
      </c>
      <c r="GT53" s="30">
        <f t="shared" si="52"/>
        <v>0</v>
      </c>
      <c r="GU53" s="30">
        <v>0</v>
      </c>
      <c r="GV53" s="30">
        <v>0</v>
      </c>
    </row>
    <row r="54" spans="1:204" s="26" customFormat="1" ht="12.75" customHeight="1" x14ac:dyDescent="0.2">
      <c r="A54" s="53" t="s">
        <v>62</v>
      </c>
      <c r="B54" s="63">
        <f>B43+B44+B45+B46+B47+B48+B49+B50+B51+B52+B53</f>
        <v>130509</v>
      </c>
      <c r="C54" s="63">
        <f>C43+C44+C45+C46+C47+C48+C49+C50+C51+C52+C53</f>
        <v>118096</v>
      </c>
      <c r="D54" s="31">
        <f>SUM(D43:D53)</f>
        <v>1717</v>
      </c>
      <c r="E54" s="31">
        <f>SUM(E43:E53)</f>
        <v>1523</v>
      </c>
      <c r="F54" s="31">
        <f>SUM(F43:F53)</f>
        <v>2335</v>
      </c>
      <c r="G54" s="31">
        <f>SUM(G43:G53)</f>
        <v>2335</v>
      </c>
      <c r="H54" s="43">
        <f t="shared" si="6"/>
        <v>126457</v>
      </c>
      <c r="I54" s="43">
        <f>C54-E54-G54</f>
        <v>114238</v>
      </c>
      <c r="J54" s="31">
        <f t="shared" ref="J54:BN54" si="96">SUM(J43:J53)</f>
        <v>67552</v>
      </c>
      <c r="K54" s="31">
        <f t="shared" si="96"/>
        <v>63169</v>
      </c>
      <c r="L54" s="31">
        <f t="shared" si="96"/>
        <v>67333</v>
      </c>
      <c r="M54" s="36">
        <f t="shared" si="11"/>
        <v>53.245767335932371</v>
      </c>
      <c r="N54" s="36">
        <f>SUM(N43:N53)</f>
        <v>59124</v>
      </c>
      <c r="O54" s="31">
        <f t="shared" si="96"/>
        <v>62950</v>
      </c>
      <c r="P54" s="36">
        <f t="shared" si="14"/>
        <v>55.104256026891228</v>
      </c>
      <c r="Q54" s="36">
        <f>SUM(Q43:Q53)</f>
        <v>51288</v>
      </c>
      <c r="R54" s="31">
        <f t="shared" si="96"/>
        <v>107045.40000000001</v>
      </c>
      <c r="S54" s="31">
        <f t="shared" si="96"/>
        <v>100617.60000000001</v>
      </c>
      <c r="T54" s="32">
        <f t="shared" si="17"/>
        <v>15.897910385694979</v>
      </c>
      <c r="U54" s="32">
        <f t="shared" si="18"/>
        <v>15.98373312152502</v>
      </c>
      <c r="V54" s="31">
        <f t="shared" si="96"/>
        <v>14838</v>
      </c>
      <c r="W54" s="31">
        <f t="shared" si="96"/>
        <v>13420</v>
      </c>
      <c r="X54" s="31">
        <f t="shared" si="96"/>
        <v>14838</v>
      </c>
      <c r="Y54" s="31">
        <f t="shared" si="96"/>
        <v>13420</v>
      </c>
      <c r="Z54" s="31">
        <f t="shared" si="96"/>
        <v>23253.800000000003</v>
      </c>
      <c r="AA54" s="31">
        <f t="shared" si="96"/>
        <v>20752.900000000001</v>
      </c>
      <c r="AB54" s="32">
        <f t="shared" si="19"/>
        <v>15.67178865076156</v>
      </c>
      <c r="AC54" s="32">
        <f t="shared" si="20"/>
        <v>15.464157973174368</v>
      </c>
      <c r="AD54" s="31">
        <f t="shared" si="96"/>
        <v>19110</v>
      </c>
      <c r="AE54" s="31">
        <f t="shared" si="96"/>
        <v>18612</v>
      </c>
      <c r="AF54" s="31">
        <f t="shared" si="96"/>
        <v>18891</v>
      </c>
      <c r="AG54" s="31">
        <f t="shared" si="96"/>
        <v>18393</v>
      </c>
      <c r="AH54" s="31">
        <f t="shared" si="96"/>
        <v>29843</v>
      </c>
      <c r="AI54" s="31">
        <f t="shared" si="96"/>
        <v>29318</v>
      </c>
      <c r="AJ54" s="32">
        <f t="shared" si="54"/>
        <v>15.797469694563549</v>
      </c>
      <c r="AK54" s="32">
        <f t="shared" si="55"/>
        <v>15.939759691186865</v>
      </c>
      <c r="AL54" s="31">
        <f t="shared" si="96"/>
        <v>26251</v>
      </c>
      <c r="AM54" s="31">
        <f t="shared" si="96"/>
        <v>24291</v>
      </c>
      <c r="AN54" s="31">
        <f t="shared" si="96"/>
        <v>26251</v>
      </c>
      <c r="AO54" s="31">
        <f t="shared" si="96"/>
        <v>24291</v>
      </c>
      <c r="AP54" s="31">
        <f t="shared" si="96"/>
        <v>43881.5</v>
      </c>
      <c r="AQ54" s="31">
        <f t="shared" si="96"/>
        <v>41169.5</v>
      </c>
      <c r="AR54" s="32">
        <f t="shared" si="21"/>
        <v>16.716125099996191</v>
      </c>
      <c r="AS54" s="32">
        <f t="shared" si="22"/>
        <v>16.948458276728008</v>
      </c>
      <c r="AT54" s="31">
        <f t="shared" si="96"/>
        <v>551</v>
      </c>
      <c r="AU54" s="31">
        <f t="shared" si="96"/>
        <v>551</v>
      </c>
      <c r="AV54" s="31">
        <f t="shared" si="96"/>
        <v>551</v>
      </c>
      <c r="AW54" s="31">
        <f t="shared" si="96"/>
        <v>551</v>
      </c>
      <c r="AX54" s="31">
        <f t="shared" si="96"/>
        <v>1044</v>
      </c>
      <c r="AY54" s="31">
        <f t="shared" si="96"/>
        <v>1044</v>
      </c>
      <c r="AZ54" s="32">
        <f t="shared" si="92"/>
        <v>18.94736842105263</v>
      </c>
      <c r="BA54" s="32">
        <f t="shared" si="93"/>
        <v>18.94736842105263</v>
      </c>
      <c r="BB54" s="31">
        <f t="shared" si="96"/>
        <v>4294</v>
      </c>
      <c r="BC54" s="31">
        <f t="shared" si="96"/>
        <v>4157</v>
      </c>
      <c r="BD54" s="31">
        <f t="shared" si="96"/>
        <v>4294</v>
      </c>
      <c r="BE54" s="31">
        <f t="shared" si="96"/>
        <v>4157</v>
      </c>
      <c r="BF54" s="31">
        <f t="shared" si="96"/>
        <v>5272</v>
      </c>
      <c r="BG54" s="31">
        <f t="shared" si="96"/>
        <v>5042.1000000000004</v>
      </c>
      <c r="BH54" s="32">
        <f t="shared" si="95"/>
        <v>12.277596646483467</v>
      </c>
      <c r="BI54" s="32">
        <f t="shared" si="72"/>
        <v>12.129179696896802</v>
      </c>
      <c r="BJ54" s="31">
        <f t="shared" si="96"/>
        <v>0</v>
      </c>
      <c r="BK54" s="31">
        <f t="shared" si="96"/>
        <v>0</v>
      </c>
      <c r="BL54" s="31">
        <f t="shared" si="96"/>
        <v>0</v>
      </c>
      <c r="BM54" s="31">
        <f t="shared" si="96"/>
        <v>0</v>
      </c>
      <c r="BN54" s="31">
        <f t="shared" si="96"/>
        <v>0</v>
      </c>
      <c r="BO54" s="31">
        <f>SUM(BO43:BO53)</f>
        <v>0</v>
      </c>
      <c r="BP54" s="31">
        <f t="shared" ref="BP54:BQ54" si="97">SUM(BP43:BP53)</f>
        <v>0</v>
      </c>
      <c r="BQ54" s="31">
        <f t="shared" si="97"/>
        <v>0</v>
      </c>
      <c r="BR54" s="31">
        <f t="shared" ref="BR54:BW54" si="98">SUM(BR43:BR53)</f>
        <v>2508</v>
      </c>
      <c r="BS54" s="31">
        <f t="shared" si="98"/>
        <v>2138</v>
      </c>
      <c r="BT54" s="31">
        <f t="shared" si="98"/>
        <v>2508</v>
      </c>
      <c r="BU54" s="31">
        <f t="shared" si="98"/>
        <v>2138</v>
      </c>
      <c r="BV54" s="31">
        <f t="shared" si="98"/>
        <v>3751.1</v>
      </c>
      <c r="BW54" s="31">
        <f t="shared" si="98"/>
        <v>3291.1</v>
      </c>
      <c r="BX54" s="32">
        <f t="shared" si="23"/>
        <v>14.956539074960126</v>
      </c>
      <c r="BY54" s="32">
        <f t="shared" si="24"/>
        <v>15.393358278765202</v>
      </c>
      <c r="BZ54" s="31">
        <f t="shared" ref="BZ54:CE54" si="99">SUM(BZ43:BZ53)</f>
        <v>0</v>
      </c>
      <c r="CA54" s="31">
        <f t="shared" si="99"/>
        <v>0</v>
      </c>
      <c r="CB54" s="31">
        <f t="shared" si="99"/>
        <v>0</v>
      </c>
      <c r="CC54" s="31">
        <f t="shared" si="99"/>
        <v>0</v>
      </c>
      <c r="CD54" s="31">
        <f t="shared" si="99"/>
        <v>0</v>
      </c>
      <c r="CE54" s="31">
        <f t="shared" si="99"/>
        <v>0</v>
      </c>
      <c r="CF54" s="31">
        <f t="shared" ref="CF54:CG54" si="100">SUM(CF43:CF53)</f>
        <v>0</v>
      </c>
      <c r="CG54" s="31">
        <f t="shared" si="100"/>
        <v>0</v>
      </c>
      <c r="CH54" s="66">
        <f>SUM(CH43:CH53)</f>
        <v>468</v>
      </c>
      <c r="CI54" s="66">
        <f>SUM(CI43:CI53)</f>
        <v>463.5</v>
      </c>
      <c r="CJ54" s="31">
        <f>SUM(CJ43:CJ53)</f>
        <v>0</v>
      </c>
      <c r="CK54" s="31">
        <f>SUM(CK43:CK53)</f>
        <v>0</v>
      </c>
      <c r="CL54" s="32">
        <f t="shared" si="25"/>
        <v>468</v>
      </c>
      <c r="CM54" s="32">
        <f t="shared" si="26"/>
        <v>463.5</v>
      </c>
      <c r="CN54" s="31">
        <f>SUM(CN43:CN53)</f>
        <v>0</v>
      </c>
      <c r="CO54" s="32">
        <f t="shared" si="74"/>
        <v>0</v>
      </c>
      <c r="CP54" s="32">
        <f t="shared" si="27"/>
        <v>468</v>
      </c>
      <c r="CQ54" s="31">
        <f>SUM(CQ43:CQ53)</f>
        <v>0</v>
      </c>
      <c r="CR54" s="32">
        <f t="shared" si="75"/>
        <v>0</v>
      </c>
      <c r="CS54" s="32">
        <f t="shared" si="28"/>
        <v>463.5</v>
      </c>
      <c r="CT54" s="31">
        <f>SUM(CT43:CT53)</f>
        <v>0</v>
      </c>
      <c r="CU54" s="31">
        <f>SUM(CU43:CU53)</f>
        <v>0</v>
      </c>
      <c r="CV54" s="31">
        <f t="shared" ref="CV54:CW54" si="101">SUM(CV43:CV53)</f>
        <v>0</v>
      </c>
      <c r="CW54" s="31">
        <f t="shared" si="101"/>
        <v>0</v>
      </c>
      <c r="CX54" s="58">
        <f>SUM(CX43:CX53)</f>
        <v>3.7</v>
      </c>
      <c r="CY54" s="58">
        <f>SUM(CY43:CY53)</f>
        <v>0</v>
      </c>
      <c r="CZ54" s="31">
        <f>SUM(CZ43:CZ53)</f>
        <v>0</v>
      </c>
      <c r="DA54" s="31">
        <f>SUM(DA43:DA53)</f>
        <v>0</v>
      </c>
      <c r="DB54" s="32">
        <f t="shared" si="29"/>
        <v>3.7</v>
      </c>
      <c r="DC54" s="32">
        <f t="shared" si="30"/>
        <v>0</v>
      </c>
      <c r="DD54" s="31">
        <f>SUM(DD43:DD53)</f>
        <v>0</v>
      </c>
      <c r="DE54" s="32">
        <f t="shared" si="63"/>
        <v>0</v>
      </c>
      <c r="DF54" s="32">
        <f t="shared" si="31"/>
        <v>3.7</v>
      </c>
      <c r="DG54" s="31">
        <f>SUM(DG43:DG53)</f>
        <v>0</v>
      </c>
      <c r="DH54" s="32">
        <v>0</v>
      </c>
      <c r="DI54" s="32">
        <f t="shared" si="32"/>
        <v>0</v>
      </c>
      <c r="DJ54" s="31">
        <f>SUM(DJ43:DJ53)</f>
        <v>0</v>
      </c>
      <c r="DK54" s="31">
        <f>SUM(DK43:DK53)</f>
        <v>0</v>
      </c>
      <c r="DL54" s="31">
        <f t="shared" ref="DL54:DM54" si="102">SUM(DL43:DL53)</f>
        <v>0</v>
      </c>
      <c r="DM54" s="31">
        <f t="shared" si="102"/>
        <v>0</v>
      </c>
      <c r="DN54" s="44">
        <f>SUM(DN43:DN53)</f>
        <v>0</v>
      </c>
      <c r="DO54" s="44">
        <f>SUM(DO43:DO53)</f>
        <v>0</v>
      </c>
      <c r="DP54" s="31">
        <f>SUM(DP43:DP53)</f>
        <v>0</v>
      </c>
      <c r="DQ54" s="31">
        <f>SUM(DQ43:DQ53)</f>
        <v>0</v>
      </c>
      <c r="DR54" s="32">
        <f t="shared" si="33"/>
        <v>0</v>
      </c>
      <c r="DS54" s="32">
        <f t="shared" si="34"/>
        <v>0</v>
      </c>
      <c r="DT54" s="31">
        <f>SUM(DT43:DT53)</f>
        <v>0</v>
      </c>
      <c r="DU54" s="32">
        <v>0</v>
      </c>
      <c r="DV54" s="32">
        <f t="shared" si="35"/>
        <v>0</v>
      </c>
      <c r="DW54" s="31">
        <f>SUM(DW43:DW53)</f>
        <v>0</v>
      </c>
      <c r="DX54" s="32">
        <v>0</v>
      </c>
      <c r="DY54" s="32">
        <f t="shared" si="36"/>
        <v>0</v>
      </c>
      <c r="DZ54" s="31">
        <f>SUM(DZ43:DZ53)</f>
        <v>0</v>
      </c>
      <c r="EA54" s="31">
        <f>SUM(EA43:EA53)</f>
        <v>0</v>
      </c>
      <c r="EB54" s="31">
        <f t="shared" ref="EB54:EC54" si="103">SUM(EB43:EB53)</f>
        <v>0</v>
      </c>
      <c r="EC54" s="31">
        <f t="shared" si="103"/>
        <v>0</v>
      </c>
      <c r="ED54" s="31">
        <f>SUM(ED43:ED53)</f>
        <v>0</v>
      </c>
      <c r="EE54" s="31">
        <f>SUM(EE43:EE53)</f>
        <v>0</v>
      </c>
      <c r="EF54" s="31">
        <f>SUM(EF43:EF53)</f>
        <v>10299</v>
      </c>
      <c r="EG54" s="31">
        <f>SUM(EG43:EG53)</f>
        <v>10299</v>
      </c>
      <c r="EH54" s="31">
        <f>SUM(EH43:EH53)</f>
        <v>14080</v>
      </c>
      <c r="EI54" s="31">
        <f t="shared" ref="EI54:GR54" si="104">SUM(EI43:EI53)</f>
        <v>14080</v>
      </c>
      <c r="EJ54" s="56">
        <f>EJ43+EJ44+EJ45+EJ46+EJ47+EJ48+EJ49+EJ50+EJ51+EJ52+EJ53</f>
        <v>38658</v>
      </c>
      <c r="EK54" s="31">
        <f t="shared" si="104"/>
        <v>10288</v>
      </c>
      <c r="EL54" s="32">
        <f t="shared" si="38"/>
        <v>26.612861503440428</v>
      </c>
      <c r="EM54" s="56">
        <f>EM43+EM44+EM45+EM46+EM47+EM48+EM49+EM50+EM51+EM52+EM53</f>
        <v>39002</v>
      </c>
      <c r="EN54" s="31">
        <f t="shared" si="104"/>
        <v>10248</v>
      </c>
      <c r="EO54" s="32">
        <f t="shared" si="39"/>
        <v>26.275575611507101</v>
      </c>
      <c r="EP54" s="31">
        <f t="shared" si="104"/>
        <v>9550</v>
      </c>
      <c r="EQ54" s="31">
        <f t="shared" si="104"/>
        <v>9510</v>
      </c>
      <c r="ER54" s="31">
        <f t="shared" si="104"/>
        <v>524</v>
      </c>
      <c r="ES54" s="31">
        <f t="shared" si="104"/>
        <v>524</v>
      </c>
      <c r="ET54" s="40">
        <f>SUM(ET43:ET53)</f>
        <v>91934</v>
      </c>
      <c r="EU54" s="32">
        <f t="shared" si="41"/>
        <v>7444</v>
      </c>
      <c r="EV54" s="32">
        <f t="shared" si="42"/>
        <v>8.0971131463876258</v>
      </c>
      <c r="EW54" s="40">
        <f>SUM(EW43:EW53)</f>
        <v>91934</v>
      </c>
      <c r="EX54" s="32">
        <f t="shared" si="43"/>
        <v>6804</v>
      </c>
      <c r="EY54" s="32">
        <f t="shared" si="44"/>
        <v>7.4009615593795557</v>
      </c>
      <c r="EZ54" s="31">
        <f t="shared" si="104"/>
        <v>6819</v>
      </c>
      <c r="FA54" s="31">
        <f t="shared" si="104"/>
        <v>6479</v>
      </c>
      <c r="FB54" s="31">
        <f t="shared" si="104"/>
        <v>0</v>
      </c>
      <c r="FC54" s="31">
        <f t="shared" si="104"/>
        <v>0</v>
      </c>
      <c r="FD54" s="31">
        <f t="shared" si="104"/>
        <v>625</v>
      </c>
      <c r="FE54" s="31">
        <f t="shared" si="104"/>
        <v>325</v>
      </c>
      <c r="FF54" s="32">
        <f t="shared" si="45"/>
        <v>1641</v>
      </c>
      <c r="FG54" s="32">
        <f t="shared" si="46"/>
        <v>1641</v>
      </c>
      <c r="FH54" s="31">
        <f t="shared" si="104"/>
        <v>1295</v>
      </c>
      <c r="FI54" s="31">
        <f t="shared" si="104"/>
        <v>1295</v>
      </c>
      <c r="FJ54" s="31">
        <f t="shared" si="104"/>
        <v>156</v>
      </c>
      <c r="FK54" s="31">
        <f t="shared" si="104"/>
        <v>156</v>
      </c>
      <c r="FL54" s="31">
        <f t="shared" si="104"/>
        <v>190</v>
      </c>
      <c r="FM54" s="31">
        <f t="shared" si="104"/>
        <v>190</v>
      </c>
      <c r="FN54" s="31">
        <f t="shared" si="104"/>
        <v>7521</v>
      </c>
      <c r="FO54" s="31">
        <f t="shared" si="104"/>
        <v>7421</v>
      </c>
      <c r="FP54" s="31">
        <f t="shared" si="104"/>
        <v>0</v>
      </c>
      <c r="FQ54" s="31">
        <f t="shared" si="104"/>
        <v>0</v>
      </c>
      <c r="FR54" s="31">
        <f t="shared" si="104"/>
        <v>5721</v>
      </c>
      <c r="FS54" s="31">
        <f t="shared" si="104"/>
        <v>5621</v>
      </c>
      <c r="FT54" s="31">
        <f t="shared" si="104"/>
        <v>1800</v>
      </c>
      <c r="FU54" s="31">
        <f t="shared" si="104"/>
        <v>1800</v>
      </c>
      <c r="FV54" s="31">
        <f t="shared" si="104"/>
        <v>999</v>
      </c>
      <c r="FW54" s="31">
        <f t="shared" si="104"/>
        <v>0</v>
      </c>
      <c r="FX54" s="31">
        <f t="shared" si="104"/>
        <v>0</v>
      </c>
      <c r="FY54" s="31">
        <f t="shared" si="104"/>
        <v>0</v>
      </c>
      <c r="FZ54" s="31">
        <f t="shared" si="104"/>
        <v>0</v>
      </c>
      <c r="GA54" s="31">
        <f t="shared" si="104"/>
        <v>0</v>
      </c>
      <c r="GB54" s="31">
        <f t="shared" si="104"/>
        <v>0</v>
      </c>
      <c r="GC54" s="31">
        <f t="shared" si="104"/>
        <v>9068</v>
      </c>
      <c r="GD54" s="31">
        <f t="shared" si="104"/>
        <v>8200</v>
      </c>
      <c r="GE54" s="31">
        <f t="shared" si="104"/>
        <v>5700</v>
      </c>
      <c r="GF54" s="31">
        <f t="shared" si="104"/>
        <v>5650</v>
      </c>
      <c r="GG54" s="32">
        <f t="shared" si="47"/>
        <v>62.858403176003527</v>
      </c>
      <c r="GH54" s="32">
        <f t="shared" si="48"/>
        <v>68.902439024390233</v>
      </c>
      <c r="GI54" s="31">
        <f t="shared" si="104"/>
        <v>13655</v>
      </c>
      <c r="GJ54" s="31">
        <f t="shared" si="104"/>
        <v>7908</v>
      </c>
      <c r="GK54" s="31">
        <f t="shared" si="104"/>
        <v>2182</v>
      </c>
      <c r="GL54" s="31">
        <f t="shared" si="104"/>
        <v>2027</v>
      </c>
      <c r="GM54" s="32">
        <f t="shared" si="49"/>
        <v>150.58447287163654</v>
      </c>
      <c r="GN54" s="32">
        <f t="shared" si="50"/>
        <v>96.439024390243901</v>
      </c>
      <c r="GO54" s="31">
        <f t="shared" si="104"/>
        <v>2352.4</v>
      </c>
      <c r="GP54" s="31">
        <f t="shared" si="104"/>
        <v>1523</v>
      </c>
      <c r="GQ54" s="31">
        <f t="shared" si="104"/>
        <v>410.4</v>
      </c>
      <c r="GR54" s="31">
        <f t="shared" si="104"/>
        <v>401</v>
      </c>
      <c r="GS54" s="32">
        <f t="shared" si="51"/>
        <v>17.446012582894063</v>
      </c>
      <c r="GT54" s="32">
        <f t="shared" si="52"/>
        <v>26.329612606697307</v>
      </c>
      <c r="GU54" s="31">
        <f>SUM(GU43:GU53)</f>
        <v>0</v>
      </c>
      <c r="GV54" s="31">
        <f>SUM(GV43:GV53)</f>
        <v>0</v>
      </c>
    </row>
    <row r="55" spans="1:204" s="26" customFormat="1" ht="12.75" customHeight="1" x14ac:dyDescent="0.2">
      <c r="A55" s="53" t="s">
        <v>105</v>
      </c>
      <c r="B55" s="63">
        <f>B24+B42+B54</f>
        <v>319871</v>
      </c>
      <c r="C55" s="63">
        <f>C24+C42+C54</f>
        <v>304216</v>
      </c>
      <c r="D55" s="31">
        <f t="shared" ref="D55:BN55" si="105">D24+D42+D54</f>
        <v>3799</v>
      </c>
      <c r="E55" s="31">
        <f t="shared" si="105"/>
        <v>3605</v>
      </c>
      <c r="F55" s="31">
        <f t="shared" si="105"/>
        <v>14094</v>
      </c>
      <c r="G55" s="31">
        <f t="shared" si="105"/>
        <v>14079</v>
      </c>
      <c r="H55" s="43">
        <f t="shared" si="6"/>
        <v>301978</v>
      </c>
      <c r="I55" s="43">
        <f>C55-E55-G55</f>
        <v>286532</v>
      </c>
      <c r="J55" s="31">
        <f t="shared" si="105"/>
        <v>147932</v>
      </c>
      <c r="K55" s="31">
        <f t="shared" si="105"/>
        <v>142747</v>
      </c>
      <c r="L55" s="31">
        <f t="shared" si="105"/>
        <v>146867</v>
      </c>
      <c r="M55" s="36">
        <f t="shared" si="11"/>
        <v>48.634999900655011</v>
      </c>
      <c r="N55" s="36">
        <f>N24+N42+N54</f>
        <v>155111</v>
      </c>
      <c r="O55" s="31">
        <f t="shared" si="105"/>
        <v>141697</v>
      </c>
      <c r="P55" s="36">
        <f t="shared" si="14"/>
        <v>49.452417182025044</v>
      </c>
      <c r="Q55" s="36">
        <f>Q24+Q42+Q54</f>
        <v>144835</v>
      </c>
      <c r="R55" s="31">
        <f t="shared" si="105"/>
        <v>283958.35000000003</v>
      </c>
      <c r="S55" s="31">
        <f t="shared" si="105"/>
        <v>275616</v>
      </c>
      <c r="T55" s="32">
        <f t="shared" si="17"/>
        <v>19.334387575153031</v>
      </c>
      <c r="U55" s="32">
        <f t="shared" si="18"/>
        <v>19.451082238861797</v>
      </c>
      <c r="V55" s="31">
        <f t="shared" si="105"/>
        <v>27588</v>
      </c>
      <c r="W55" s="31">
        <f t="shared" si="105"/>
        <v>25534</v>
      </c>
      <c r="X55" s="31">
        <f t="shared" si="105"/>
        <v>27455</v>
      </c>
      <c r="Y55" s="31">
        <f t="shared" si="105"/>
        <v>25401</v>
      </c>
      <c r="Z55" s="31">
        <f t="shared" si="105"/>
        <v>52408.600000000006</v>
      </c>
      <c r="AA55" s="31">
        <f t="shared" si="105"/>
        <v>48437.7</v>
      </c>
      <c r="AB55" s="32">
        <f t="shared" si="19"/>
        <v>19.088909124021129</v>
      </c>
      <c r="AC55" s="32">
        <f t="shared" si="20"/>
        <v>19.069209873627024</v>
      </c>
      <c r="AD55" s="31">
        <f t="shared" si="105"/>
        <v>46031</v>
      </c>
      <c r="AE55" s="31">
        <f t="shared" si="105"/>
        <v>45533</v>
      </c>
      <c r="AF55" s="31">
        <f t="shared" si="105"/>
        <v>45792</v>
      </c>
      <c r="AG55" s="31">
        <f t="shared" si="105"/>
        <v>45294</v>
      </c>
      <c r="AH55" s="31">
        <f t="shared" si="105"/>
        <v>96116</v>
      </c>
      <c r="AI55" s="31">
        <f t="shared" si="105"/>
        <v>95571</v>
      </c>
      <c r="AJ55" s="32">
        <f t="shared" si="54"/>
        <v>20.98969252271139</v>
      </c>
      <c r="AK55" s="32">
        <f t="shared" si="55"/>
        <v>21.100145714664194</v>
      </c>
      <c r="AL55" s="31">
        <f t="shared" si="105"/>
        <v>57708</v>
      </c>
      <c r="AM55" s="31">
        <f t="shared" si="105"/>
        <v>55635</v>
      </c>
      <c r="AN55" s="31">
        <f t="shared" si="105"/>
        <v>57626</v>
      </c>
      <c r="AO55" s="31">
        <f t="shared" si="105"/>
        <v>55553</v>
      </c>
      <c r="AP55" s="31">
        <f t="shared" si="105"/>
        <v>107684</v>
      </c>
      <c r="AQ55" s="31">
        <f t="shared" si="105"/>
        <v>104588.4</v>
      </c>
      <c r="AR55" s="32">
        <f t="shared" si="21"/>
        <v>18.686703918370181</v>
      </c>
      <c r="AS55" s="32">
        <f t="shared" si="22"/>
        <v>18.826778031789463</v>
      </c>
      <c r="AT55" s="31">
        <f t="shared" si="105"/>
        <v>551</v>
      </c>
      <c r="AU55" s="31">
        <f t="shared" si="105"/>
        <v>551</v>
      </c>
      <c r="AV55" s="31">
        <f t="shared" si="105"/>
        <v>551</v>
      </c>
      <c r="AW55" s="31">
        <f t="shared" si="105"/>
        <v>551</v>
      </c>
      <c r="AX55" s="31">
        <f t="shared" si="105"/>
        <v>1044</v>
      </c>
      <c r="AY55" s="31">
        <f t="shared" si="105"/>
        <v>1044</v>
      </c>
      <c r="AZ55" s="32">
        <f t="shared" si="92"/>
        <v>18.94736842105263</v>
      </c>
      <c r="BA55" s="32">
        <f t="shared" si="93"/>
        <v>18.94736842105263</v>
      </c>
      <c r="BB55" s="31">
        <f t="shared" si="105"/>
        <v>9392</v>
      </c>
      <c r="BC55" s="31">
        <f t="shared" si="105"/>
        <v>9255</v>
      </c>
      <c r="BD55" s="31">
        <f t="shared" si="105"/>
        <v>8911</v>
      </c>
      <c r="BE55" s="31">
        <f t="shared" si="105"/>
        <v>8774</v>
      </c>
      <c r="BF55" s="31">
        <f t="shared" si="105"/>
        <v>14664.3</v>
      </c>
      <c r="BG55" s="31">
        <f t="shared" si="105"/>
        <v>14434.4</v>
      </c>
      <c r="BH55" s="32">
        <f t="shared" si="95"/>
        <v>16.456402199528672</v>
      </c>
      <c r="BI55" s="32">
        <f t="shared" si="72"/>
        <v>16.451333485297472</v>
      </c>
      <c r="BJ55" s="31">
        <f t="shared" si="105"/>
        <v>0</v>
      </c>
      <c r="BK55" s="31">
        <f t="shared" si="105"/>
        <v>0</v>
      </c>
      <c r="BL55" s="31">
        <f t="shared" si="105"/>
        <v>0</v>
      </c>
      <c r="BM55" s="31">
        <f t="shared" si="105"/>
        <v>0</v>
      </c>
      <c r="BN55" s="31">
        <f t="shared" si="105"/>
        <v>0</v>
      </c>
      <c r="BO55" s="31">
        <f>BO24+BO42+BO54</f>
        <v>0</v>
      </c>
      <c r="BP55" s="31">
        <f t="shared" ref="BP55:BQ55" si="106">BP24+BP42+BP54</f>
        <v>0</v>
      </c>
      <c r="BQ55" s="31">
        <f t="shared" si="106"/>
        <v>0</v>
      </c>
      <c r="BR55" s="31">
        <f t="shared" ref="BR55:BW55" si="107">BR24+BR42+BR54</f>
        <v>6662</v>
      </c>
      <c r="BS55" s="31">
        <f t="shared" si="107"/>
        <v>6239</v>
      </c>
      <c r="BT55" s="31">
        <f t="shared" si="107"/>
        <v>6532</v>
      </c>
      <c r="BU55" s="31">
        <f t="shared" si="107"/>
        <v>6124</v>
      </c>
      <c r="BV55" s="31">
        <f t="shared" si="107"/>
        <v>12041.45</v>
      </c>
      <c r="BW55" s="31">
        <f t="shared" si="107"/>
        <v>11540.5</v>
      </c>
      <c r="BX55" s="32">
        <f t="shared" si="23"/>
        <v>18.434552969993877</v>
      </c>
      <c r="BY55" s="32">
        <f t="shared" si="24"/>
        <v>18.844709340300454</v>
      </c>
      <c r="BZ55" s="31">
        <f t="shared" ref="BZ55:CE55" si="108">BZ24+BZ42+BZ54</f>
        <v>0</v>
      </c>
      <c r="CA55" s="31">
        <f t="shared" si="108"/>
        <v>0</v>
      </c>
      <c r="CB55" s="31">
        <f t="shared" si="108"/>
        <v>0</v>
      </c>
      <c r="CC55" s="31">
        <f t="shared" si="108"/>
        <v>0</v>
      </c>
      <c r="CD55" s="31">
        <f t="shared" si="108"/>
        <v>0</v>
      </c>
      <c r="CE55" s="31">
        <f t="shared" si="108"/>
        <v>0</v>
      </c>
      <c r="CF55" s="31">
        <f t="shared" ref="CF55:CG55" si="109">CF24+CF42+CF54</f>
        <v>0</v>
      </c>
      <c r="CG55" s="31">
        <f t="shared" si="109"/>
        <v>0</v>
      </c>
      <c r="CH55" s="43">
        <f>CH24+CH42+CH54</f>
        <v>1211</v>
      </c>
      <c r="CI55" s="43">
        <f>CI24+CI42+CI54</f>
        <v>1035.5</v>
      </c>
      <c r="CJ55" s="31">
        <f>CJ24+CJ42+CJ54</f>
        <v>0</v>
      </c>
      <c r="CK55" s="31">
        <f>CK24+CK42+CK54</f>
        <v>0</v>
      </c>
      <c r="CL55" s="32">
        <f t="shared" si="25"/>
        <v>1211</v>
      </c>
      <c r="CM55" s="32">
        <f t="shared" si="26"/>
        <v>1035.5</v>
      </c>
      <c r="CN55" s="31">
        <f>CN24+CN42+CN54</f>
        <v>6</v>
      </c>
      <c r="CO55" s="32">
        <f t="shared" si="74"/>
        <v>0.495458298926507</v>
      </c>
      <c r="CP55" s="32">
        <f t="shared" si="27"/>
        <v>1205</v>
      </c>
      <c r="CQ55" s="31">
        <f>CQ24+CQ42+CQ54</f>
        <v>5</v>
      </c>
      <c r="CR55" s="32">
        <f t="shared" si="75"/>
        <v>0.48285852245292127</v>
      </c>
      <c r="CS55" s="32">
        <f t="shared" si="28"/>
        <v>1030.5</v>
      </c>
      <c r="CT55" s="31">
        <f>CT24+CT42+CT54</f>
        <v>4</v>
      </c>
      <c r="CU55" s="31">
        <f>CU24+CU42+CU54</f>
        <v>0</v>
      </c>
      <c r="CV55" s="32">
        <f t="shared" si="85"/>
        <v>6.6666666666666661</v>
      </c>
      <c r="CW55" s="32">
        <f t="shared" si="86"/>
        <v>0</v>
      </c>
      <c r="CX55" s="58">
        <f>CX24+CX42+CX54</f>
        <v>184.54999999999998</v>
      </c>
      <c r="CY55" s="58">
        <f>CY24+CY42+CY54</f>
        <v>155</v>
      </c>
      <c r="CZ55" s="31">
        <f>CZ24+CZ42+CZ54</f>
        <v>0</v>
      </c>
      <c r="DA55" s="31">
        <f>DA24+DA42+DA54</f>
        <v>0</v>
      </c>
      <c r="DB55" s="32">
        <f t="shared" si="29"/>
        <v>184.54999999999998</v>
      </c>
      <c r="DC55" s="32">
        <f t="shared" si="30"/>
        <v>155</v>
      </c>
      <c r="DD55" s="31">
        <f>DD24+DD42+DD54</f>
        <v>2</v>
      </c>
      <c r="DE55" s="32">
        <f t="shared" si="63"/>
        <v>1.083717149823896</v>
      </c>
      <c r="DF55" s="32">
        <f t="shared" si="31"/>
        <v>182.54999999999998</v>
      </c>
      <c r="DG55" s="31">
        <f>DG24+DG42+DG54</f>
        <v>2</v>
      </c>
      <c r="DH55" s="32">
        <f t="shared" si="64"/>
        <v>1.2903225806451613</v>
      </c>
      <c r="DI55" s="32">
        <f t="shared" si="32"/>
        <v>153</v>
      </c>
      <c r="DJ55" s="31">
        <f>DJ24+DJ42+DJ54</f>
        <v>0</v>
      </c>
      <c r="DK55" s="31">
        <f>DK24+DK42+DK54</f>
        <v>0</v>
      </c>
      <c r="DL55" s="32">
        <f t="shared" ref="DL15:DL55" si="110">DJ55/DD55*10</f>
        <v>0</v>
      </c>
      <c r="DM55" s="32">
        <f t="shared" ref="DM15:DM55" si="111">DK55/DG55*10</f>
        <v>0</v>
      </c>
      <c r="DN55" s="44">
        <f>DN24+DN42+DN54</f>
        <v>0.03</v>
      </c>
      <c r="DO55" s="44">
        <f>DO24+DO42+DO54</f>
        <v>0.01</v>
      </c>
      <c r="DP55" s="31">
        <f>DP24+DP42+DP54</f>
        <v>0</v>
      </c>
      <c r="DQ55" s="31">
        <f>DQ24+DQ42+DQ54</f>
        <v>0</v>
      </c>
      <c r="DR55" s="32">
        <f t="shared" si="33"/>
        <v>0.03</v>
      </c>
      <c r="DS55" s="32">
        <f t="shared" si="34"/>
        <v>0.01</v>
      </c>
      <c r="DT55" s="31">
        <f>DT24+DT42+DT54</f>
        <v>0</v>
      </c>
      <c r="DU55" s="32">
        <f t="shared" si="66"/>
        <v>0</v>
      </c>
      <c r="DV55" s="32">
        <f t="shared" si="35"/>
        <v>0.03</v>
      </c>
      <c r="DW55" s="31">
        <f>DW24+DW42+DW54</f>
        <v>0</v>
      </c>
      <c r="DX55" s="32">
        <f t="shared" si="67"/>
        <v>0</v>
      </c>
      <c r="DY55" s="32">
        <f t="shared" si="36"/>
        <v>0.01</v>
      </c>
      <c r="DZ55" s="31">
        <f>DZ24+DZ42+DZ54</f>
        <v>0</v>
      </c>
      <c r="EA55" s="31">
        <f>EA24+EA42+EA54</f>
        <v>0</v>
      </c>
      <c r="EB55" s="31">
        <f t="shared" ref="EB55:EC55" si="112">EB24+EB42+EB54</f>
        <v>0</v>
      </c>
      <c r="EC55" s="31">
        <f t="shared" si="112"/>
        <v>0</v>
      </c>
      <c r="ED55" s="31">
        <f>ED24+ED42+ED54</f>
        <v>0</v>
      </c>
      <c r="EE55" s="31">
        <f>EE24+EE42+EE54</f>
        <v>0</v>
      </c>
      <c r="EF55" s="31">
        <f>EF24+EF42+EF54</f>
        <v>32586</v>
      </c>
      <c r="EG55" s="31">
        <f>EG24+EG42+EG54</f>
        <v>32586</v>
      </c>
      <c r="EH55" s="31">
        <f>EH24+EH42+EH54</f>
        <v>60409.4</v>
      </c>
      <c r="EI55" s="31">
        <f t="shared" ref="EI55:GR55" si="113">EI24+EI42+EI54</f>
        <v>60409.4</v>
      </c>
      <c r="EJ55" s="56">
        <f>EJ24+EJ42+EJ54</f>
        <v>75222</v>
      </c>
      <c r="EK55" s="31">
        <f t="shared" si="113"/>
        <v>24389</v>
      </c>
      <c r="EL55" s="32">
        <f t="shared" si="38"/>
        <v>32.422695488022121</v>
      </c>
      <c r="EM55" s="56">
        <f>EM24+EM42+EM54</f>
        <v>75566</v>
      </c>
      <c r="EN55" s="31">
        <f t="shared" si="113"/>
        <v>24349</v>
      </c>
      <c r="EO55" s="32">
        <f t="shared" si="39"/>
        <v>32.222163406823171</v>
      </c>
      <c r="EP55" s="31">
        <f t="shared" si="113"/>
        <v>20821</v>
      </c>
      <c r="EQ55" s="31">
        <f t="shared" si="113"/>
        <v>20781</v>
      </c>
      <c r="ER55" s="31">
        <f t="shared" si="113"/>
        <v>7640</v>
      </c>
      <c r="ES55" s="31">
        <f t="shared" si="113"/>
        <v>7640</v>
      </c>
      <c r="ET55" s="40">
        <f>ET24+ET42+ET54</f>
        <v>259984</v>
      </c>
      <c r="EU55" s="32">
        <f t="shared" si="41"/>
        <v>29908</v>
      </c>
      <c r="EV55" s="32">
        <f t="shared" si="42"/>
        <v>11.503784848298357</v>
      </c>
      <c r="EW55" s="40">
        <f>EW24+EW42+EW54</f>
        <v>259984</v>
      </c>
      <c r="EX55" s="32">
        <f t="shared" si="43"/>
        <v>29268</v>
      </c>
      <c r="EY55" s="32">
        <f t="shared" si="44"/>
        <v>11.257615853283278</v>
      </c>
      <c r="EZ55" s="31">
        <f t="shared" si="113"/>
        <v>16997</v>
      </c>
      <c r="FA55" s="31">
        <f t="shared" si="113"/>
        <v>16657</v>
      </c>
      <c r="FB55" s="31">
        <f t="shared" si="113"/>
        <v>2117</v>
      </c>
      <c r="FC55" s="31">
        <f t="shared" si="113"/>
        <v>2117</v>
      </c>
      <c r="FD55" s="31">
        <f t="shared" si="113"/>
        <v>10794</v>
      </c>
      <c r="FE55" s="31">
        <f t="shared" si="113"/>
        <v>10494</v>
      </c>
      <c r="FF55" s="32">
        <f t="shared" si="45"/>
        <v>2620</v>
      </c>
      <c r="FG55" s="32">
        <f t="shared" si="46"/>
        <v>2620</v>
      </c>
      <c r="FH55" s="31">
        <f t="shared" si="113"/>
        <v>1295</v>
      </c>
      <c r="FI55" s="31">
        <f t="shared" si="113"/>
        <v>1295</v>
      </c>
      <c r="FJ55" s="31">
        <f t="shared" si="113"/>
        <v>1135</v>
      </c>
      <c r="FK55" s="31">
        <f t="shared" si="113"/>
        <v>1135</v>
      </c>
      <c r="FL55" s="31">
        <f t="shared" si="113"/>
        <v>190</v>
      </c>
      <c r="FM55" s="31">
        <f t="shared" si="113"/>
        <v>190</v>
      </c>
      <c r="FN55" s="31">
        <f t="shared" si="113"/>
        <v>18615</v>
      </c>
      <c r="FO55" s="31">
        <f t="shared" si="113"/>
        <v>18486</v>
      </c>
      <c r="FP55" s="31">
        <f t="shared" si="113"/>
        <v>661</v>
      </c>
      <c r="FQ55" s="31">
        <f t="shared" si="113"/>
        <v>661</v>
      </c>
      <c r="FR55" s="31">
        <f t="shared" si="113"/>
        <v>16154</v>
      </c>
      <c r="FS55" s="31">
        <f t="shared" si="113"/>
        <v>16025</v>
      </c>
      <c r="FT55" s="31">
        <f t="shared" si="113"/>
        <v>1800</v>
      </c>
      <c r="FU55" s="31">
        <f t="shared" si="113"/>
        <v>1800</v>
      </c>
      <c r="FV55" s="31">
        <f t="shared" si="113"/>
        <v>2057</v>
      </c>
      <c r="FW55" s="31">
        <f t="shared" si="113"/>
        <v>0</v>
      </c>
      <c r="FX55" s="31">
        <f t="shared" si="113"/>
        <v>0</v>
      </c>
      <c r="FY55" s="31">
        <f t="shared" si="113"/>
        <v>0</v>
      </c>
      <c r="FZ55" s="31">
        <f t="shared" si="113"/>
        <v>0</v>
      </c>
      <c r="GA55" s="31">
        <f t="shared" si="113"/>
        <v>102</v>
      </c>
      <c r="GB55" s="31">
        <f t="shared" si="113"/>
        <v>102</v>
      </c>
      <c r="GC55" s="31">
        <f t="shared" si="113"/>
        <v>12511</v>
      </c>
      <c r="GD55" s="31">
        <f t="shared" si="113"/>
        <v>11643</v>
      </c>
      <c r="GE55" s="31">
        <f t="shared" si="113"/>
        <v>7746</v>
      </c>
      <c r="GF55" s="31">
        <f t="shared" si="113"/>
        <v>7696</v>
      </c>
      <c r="GG55" s="32">
        <f t="shared" si="47"/>
        <v>61.913516105826872</v>
      </c>
      <c r="GH55" s="32">
        <f t="shared" si="48"/>
        <v>66.099802456411581</v>
      </c>
      <c r="GI55" s="31">
        <f t="shared" si="113"/>
        <v>18549</v>
      </c>
      <c r="GJ55" s="31">
        <f t="shared" si="113"/>
        <v>12802</v>
      </c>
      <c r="GK55" s="31">
        <f t="shared" si="113"/>
        <v>3267</v>
      </c>
      <c r="GL55" s="31">
        <f t="shared" si="113"/>
        <v>3112</v>
      </c>
      <c r="GM55" s="32">
        <f t="shared" si="49"/>
        <v>148.26152985372872</v>
      </c>
      <c r="GN55" s="32">
        <f t="shared" si="50"/>
        <v>109.95447908614618</v>
      </c>
      <c r="GO55" s="31">
        <f t="shared" si="113"/>
        <v>3301.5</v>
      </c>
      <c r="GP55" s="31">
        <f t="shared" si="113"/>
        <v>2472.1</v>
      </c>
      <c r="GQ55" s="31">
        <f t="shared" si="113"/>
        <v>581</v>
      </c>
      <c r="GR55" s="31">
        <f t="shared" si="113"/>
        <v>571.6</v>
      </c>
      <c r="GS55" s="32">
        <f t="shared" si="51"/>
        <v>17.598061487202788</v>
      </c>
      <c r="GT55" s="32">
        <f t="shared" si="52"/>
        <v>23.122041988592695</v>
      </c>
      <c r="GU55" s="31">
        <f>GU24+GU42+GU54</f>
        <v>185</v>
      </c>
      <c r="GV55" s="31">
        <f>GV24+GV42+GV54</f>
        <v>185</v>
      </c>
    </row>
    <row r="56" spans="1:204" x14ac:dyDescent="0.2">
      <c r="A56" s="54" t="s">
        <v>630</v>
      </c>
      <c r="B56" s="73">
        <v>308317.5</v>
      </c>
      <c r="C56" s="73">
        <v>293766</v>
      </c>
      <c r="D56" s="74">
        <v>678.5</v>
      </c>
      <c r="E56" s="74">
        <v>676</v>
      </c>
      <c r="F56" s="74">
        <v>4495</v>
      </c>
      <c r="G56" s="74">
        <v>4450</v>
      </c>
      <c r="H56" s="77">
        <v>303144</v>
      </c>
      <c r="I56" s="77">
        <v>288640</v>
      </c>
      <c r="J56" s="74">
        <v>48309</v>
      </c>
      <c r="K56" s="74">
        <v>47561</v>
      </c>
      <c r="L56" s="74">
        <v>48158</v>
      </c>
      <c r="M56" s="76">
        <v>15.886179505449554</v>
      </c>
      <c r="N56" s="76">
        <v>254986</v>
      </c>
      <c r="O56" s="74">
        <v>47087</v>
      </c>
      <c r="P56" s="76">
        <v>16.313400776053218</v>
      </c>
      <c r="Q56" s="76">
        <v>241553</v>
      </c>
      <c r="R56" s="74">
        <v>135285.5</v>
      </c>
      <c r="S56" s="74">
        <v>131439.5</v>
      </c>
      <c r="T56" s="75">
        <v>28.092009634951616</v>
      </c>
      <c r="U56" s="75">
        <v>27.914180134644383</v>
      </c>
      <c r="V56" s="74">
        <v>5045</v>
      </c>
      <c r="W56" s="74">
        <v>4726</v>
      </c>
      <c r="X56" s="74">
        <v>5175</v>
      </c>
      <c r="Y56" s="74">
        <v>4726</v>
      </c>
      <c r="Z56" s="74">
        <v>20048.400000000001</v>
      </c>
      <c r="AA56" s="74">
        <v>17860.400000000001</v>
      </c>
      <c r="AB56" s="75">
        <v>38.740869565217395</v>
      </c>
      <c r="AC56" s="75">
        <v>37.791790097333902</v>
      </c>
      <c r="AD56" s="74">
        <v>4068</v>
      </c>
      <c r="AE56" s="74">
        <v>3941</v>
      </c>
      <c r="AF56" s="74">
        <v>4068</v>
      </c>
      <c r="AG56" s="74">
        <v>3941</v>
      </c>
      <c r="AH56" s="74">
        <v>10382.299999999999</v>
      </c>
      <c r="AI56" s="74">
        <v>10068.299999999999</v>
      </c>
      <c r="AJ56" s="75">
        <v>25.521878072763027</v>
      </c>
      <c r="AK56" s="75">
        <v>25.54757675716823</v>
      </c>
      <c r="AL56" s="74">
        <v>35819</v>
      </c>
      <c r="AM56" s="74">
        <v>35620</v>
      </c>
      <c r="AN56" s="74">
        <v>35952</v>
      </c>
      <c r="AO56" s="74">
        <v>35503</v>
      </c>
      <c r="AP56" s="74">
        <v>97246.2</v>
      </c>
      <c r="AQ56" s="74">
        <v>95967.2</v>
      </c>
      <c r="AR56" s="75">
        <v>27.048898531375166</v>
      </c>
      <c r="AS56" s="75">
        <v>27.030729797481904</v>
      </c>
      <c r="AT56" s="74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>
        <v>0</v>
      </c>
      <c r="BA56" s="74">
        <v>0</v>
      </c>
      <c r="BB56" s="74">
        <v>2771</v>
      </c>
      <c r="BC56" s="74">
        <v>2760</v>
      </c>
      <c r="BD56" s="74">
        <v>2639</v>
      </c>
      <c r="BE56" s="74">
        <v>2628</v>
      </c>
      <c r="BF56" s="74">
        <v>6856.6</v>
      </c>
      <c r="BG56" s="74">
        <v>6856.6</v>
      </c>
      <c r="BH56" s="75">
        <v>25.981811292156124</v>
      </c>
      <c r="BI56" s="75">
        <v>26.090563165905635</v>
      </c>
      <c r="BJ56" s="74">
        <v>0</v>
      </c>
      <c r="BK56" s="74">
        <v>0</v>
      </c>
      <c r="BL56" s="74">
        <v>0</v>
      </c>
      <c r="BM56" s="74">
        <v>0</v>
      </c>
      <c r="BN56" s="74">
        <v>0</v>
      </c>
      <c r="BO56" s="74">
        <v>0</v>
      </c>
      <c r="BP56" s="75">
        <v>0</v>
      </c>
      <c r="BQ56" s="75">
        <v>0</v>
      </c>
      <c r="BR56" s="74">
        <v>588</v>
      </c>
      <c r="BS56" s="74">
        <v>504</v>
      </c>
      <c r="BT56" s="74">
        <v>314</v>
      </c>
      <c r="BU56" s="74">
        <v>279</v>
      </c>
      <c r="BV56" s="74">
        <v>430</v>
      </c>
      <c r="BW56" s="74">
        <v>430</v>
      </c>
      <c r="BX56" s="75">
        <v>13.694267515923567</v>
      </c>
      <c r="BY56" s="75">
        <v>15.412186379928315</v>
      </c>
      <c r="BZ56" s="71">
        <v>0</v>
      </c>
      <c r="CA56" s="71">
        <v>0</v>
      </c>
      <c r="CB56" s="71">
        <v>0</v>
      </c>
      <c r="CC56" s="71">
        <v>0</v>
      </c>
      <c r="CD56" s="71">
        <v>0</v>
      </c>
      <c r="CE56" s="71">
        <v>0</v>
      </c>
      <c r="CF56" s="71">
        <v>0</v>
      </c>
      <c r="CG56" s="71">
        <v>0</v>
      </c>
      <c r="CH56" s="77">
        <v>1189.8</v>
      </c>
      <c r="CI56" s="77">
        <v>935.3</v>
      </c>
      <c r="CJ56" s="74">
        <v>35</v>
      </c>
      <c r="CK56" s="74">
        <v>0</v>
      </c>
      <c r="CL56" s="75">
        <v>1154.8</v>
      </c>
      <c r="CM56" s="75">
        <v>935.3</v>
      </c>
      <c r="CN56" s="74">
        <v>2.5</v>
      </c>
      <c r="CO56" s="75">
        <v>0.21648770349844129</v>
      </c>
      <c r="CP56" s="75">
        <v>1152.3</v>
      </c>
      <c r="CQ56" s="74">
        <v>2</v>
      </c>
      <c r="CR56" s="75">
        <v>0.21383513311237037</v>
      </c>
      <c r="CS56" s="75">
        <v>933.3</v>
      </c>
      <c r="CT56" s="74">
        <v>31</v>
      </c>
      <c r="CU56" s="74">
        <v>28</v>
      </c>
      <c r="CV56" s="75">
        <v>124</v>
      </c>
      <c r="CW56" s="75">
        <v>140</v>
      </c>
      <c r="CX56" s="80">
        <v>203</v>
      </c>
      <c r="CY56" s="80">
        <v>166</v>
      </c>
      <c r="CZ56" s="74">
        <v>7</v>
      </c>
      <c r="DA56" s="74">
        <v>0</v>
      </c>
      <c r="DB56" s="75">
        <v>196</v>
      </c>
      <c r="DC56" s="75">
        <v>166</v>
      </c>
      <c r="DD56" s="74">
        <v>1.5</v>
      </c>
      <c r="DE56" s="75">
        <v>0.76530612244897955</v>
      </c>
      <c r="DF56" s="75">
        <v>194.5</v>
      </c>
      <c r="DG56" s="74">
        <v>1.5</v>
      </c>
      <c r="DH56" s="75">
        <v>0.90361445783132521</v>
      </c>
      <c r="DI56" s="75">
        <v>164.5</v>
      </c>
      <c r="DJ56" s="74">
        <v>28</v>
      </c>
      <c r="DK56" s="74">
        <v>28</v>
      </c>
      <c r="DL56" s="75">
        <v>186.66666666666669</v>
      </c>
      <c r="DM56" s="75">
        <v>186.66666666666669</v>
      </c>
      <c r="DN56" s="79">
        <v>0.03</v>
      </c>
      <c r="DO56" s="79">
        <v>0.01</v>
      </c>
      <c r="DP56" s="74">
        <v>0</v>
      </c>
      <c r="DQ56" s="74">
        <v>0</v>
      </c>
      <c r="DR56" s="75">
        <v>0.03</v>
      </c>
      <c r="DS56" s="75">
        <v>0.01</v>
      </c>
      <c r="DT56" s="74">
        <v>0</v>
      </c>
      <c r="DU56" s="75">
        <v>0</v>
      </c>
      <c r="DV56" s="75">
        <v>0.03</v>
      </c>
      <c r="DW56" s="74">
        <v>0</v>
      </c>
      <c r="DX56" s="75">
        <v>0</v>
      </c>
      <c r="DY56" s="75">
        <v>0.01</v>
      </c>
      <c r="DZ56" s="74">
        <v>0</v>
      </c>
      <c r="EA56" s="74">
        <v>0</v>
      </c>
      <c r="EB56" s="74">
        <v>0</v>
      </c>
      <c r="EC56" s="74">
        <v>0</v>
      </c>
      <c r="ED56" s="74">
        <v>0</v>
      </c>
      <c r="EE56" s="74">
        <v>0</v>
      </c>
      <c r="EF56" s="74">
        <v>6895</v>
      </c>
      <c r="EG56" s="74">
        <v>6895</v>
      </c>
      <c r="EH56" s="74">
        <v>26186</v>
      </c>
      <c r="EI56" s="74">
        <v>16186</v>
      </c>
      <c r="EJ56" s="72">
        <v>73442</v>
      </c>
      <c r="EK56" s="74">
        <v>13386</v>
      </c>
      <c r="EL56" s="75">
        <v>18.226627815146646</v>
      </c>
      <c r="EM56" s="72">
        <v>73442</v>
      </c>
      <c r="EN56" s="74">
        <v>13386</v>
      </c>
      <c r="EO56" s="75">
        <v>18.226627815146646</v>
      </c>
      <c r="EP56" s="74">
        <v>13336</v>
      </c>
      <c r="EQ56" s="74">
        <v>13336</v>
      </c>
      <c r="ER56" s="74">
        <v>4311</v>
      </c>
      <c r="ES56" s="74">
        <v>4311</v>
      </c>
      <c r="ET56" s="78">
        <v>253467</v>
      </c>
      <c r="EU56" s="75">
        <v>9121</v>
      </c>
      <c r="EV56" s="75">
        <v>3.5984960566858799</v>
      </c>
      <c r="EW56" s="78">
        <v>253467</v>
      </c>
      <c r="EX56" s="75">
        <v>8901</v>
      </c>
      <c r="EY56" s="75">
        <v>3.5116997478961758</v>
      </c>
      <c r="EZ56" s="74">
        <v>5934</v>
      </c>
      <c r="FA56" s="74">
        <v>5714</v>
      </c>
      <c r="FB56" s="74">
        <v>383</v>
      </c>
      <c r="FC56" s="74">
        <v>383</v>
      </c>
      <c r="FD56" s="74">
        <v>2804</v>
      </c>
      <c r="FE56" s="74">
        <v>2804</v>
      </c>
      <c r="FF56" s="75">
        <v>3402.7</v>
      </c>
      <c r="FG56" s="75">
        <v>3196</v>
      </c>
      <c r="FH56" s="74">
        <v>313</v>
      </c>
      <c r="FI56" s="74">
        <v>313</v>
      </c>
      <c r="FJ56" s="74">
        <v>2894</v>
      </c>
      <c r="FK56" s="74">
        <v>2728</v>
      </c>
      <c r="FL56" s="74">
        <v>195.7</v>
      </c>
      <c r="FM56" s="74">
        <v>155</v>
      </c>
      <c r="FN56" s="74">
        <v>21988</v>
      </c>
      <c r="FO56" s="74">
        <v>21988</v>
      </c>
      <c r="FP56" s="74">
        <v>450</v>
      </c>
      <c r="FQ56" s="74">
        <v>450</v>
      </c>
      <c r="FR56" s="74">
        <v>21307</v>
      </c>
      <c r="FS56" s="74">
        <v>21307</v>
      </c>
      <c r="FT56" s="74">
        <v>231</v>
      </c>
      <c r="FU56" s="74">
        <v>231</v>
      </c>
      <c r="FV56" s="74">
        <v>1705</v>
      </c>
      <c r="FW56" s="74">
        <v>604</v>
      </c>
      <c r="FX56" s="74">
        <v>0</v>
      </c>
      <c r="FY56" s="74">
        <v>0</v>
      </c>
      <c r="FZ56" s="74">
        <v>0</v>
      </c>
      <c r="GA56" s="74">
        <v>0</v>
      </c>
      <c r="GB56" s="74">
        <v>0</v>
      </c>
      <c r="GC56" s="74">
        <v>18730</v>
      </c>
      <c r="GD56" s="74">
        <v>13435</v>
      </c>
      <c r="GE56" s="74">
        <v>10983</v>
      </c>
      <c r="GF56" s="74">
        <v>8833</v>
      </c>
      <c r="GG56" s="75">
        <v>58.638547784303249</v>
      </c>
      <c r="GH56" s="75">
        <v>65.746185336806846</v>
      </c>
      <c r="GI56" s="74">
        <v>16327</v>
      </c>
      <c r="GJ56" s="74">
        <v>12275</v>
      </c>
      <c r="GK56" s="74">
        <v>2545</v>
      </c>
      <c r="GL56" s="74">
        <v>750</v>
      </c>
      <c r="GM56" s="75">
        <v>87.170315002669525</v>
      </c>
      <c r="GN56" s="75">
        <v>91.365835504279872</v>
      </c>
      <c r="GO56" s="74">
        <v>4775.09</v>
      </c>
      <c r="GP56" s="74">
        <v>3622.21</v>
      </c>
      <c r="GQ56" s="74">
        <v>136.85000000000002</v>
      </c>
      <c r="GR56" s="74">
        <v>135.05000000000001</v>
      </c>
      <c r="GS56" s="75">
        <v>2.8659145691494823</v>
      </c>
      <c r="GT56" s="75">
        <v>3.7283868135751379</v>
      </c>
      <c r="GU56" s="74">
        <v>16</v>
      </c>
      <c r="GV56" s="74">
        <v>16</v>
      </c>
    </row>
    <row r="57" spans="1:204" ht="13.5" customHeight="1" x14ac:dyDescent="0.2">
      <c r="A57" s="28"/>
      <c r="B57" s="29"/>
      <c r="C57" s="29"/>
      <c r="D57" s="29"/>
      <c r="E57" s="29"/>
      <c r="F57" s="29"/>
      <c r="G57" s="29"/>
      <c r="H57" s="24"/>
      <c r="I57" s="24"/>
      <c r="J57" s="24"/>
      <c r="K57" s="24"/>
      <c r="L57" s="24"/>
      <c r="M57" s="37"/>
      <c r="N57" s="37"/>
      <c r="O57" s="24"/>
      <c r="P57" s="37"/>
      <c r="Q57" s="37"/>
      <c r="R57" s="24"/>
      <c r="S57" s="24"/>
      <c r="T57" s="24"/>
      <c r="U57" s="24"/>
      <c r="V57" s="24"/>
      <c r="W57" s="24"/>
      <c r="X57" s="24"/>
      <c r="Y57" s="24"/>
      <c r="Z57" s="25"/>
      <c r="AA57" s="25"/>
      <c r="AB57" s="25"/>
      <c r="AC57" s="25"/>
      <c r="AD57" s="25"/>
      <c r="AE57" s="25"/>
      <c r="AF57" s="25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41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</row>
    <row r="58" spans="1:204" x14ac:dyDescent="0.2">
      <c r="B58" s="12"/>
      <c r="C58" s="12"/>
      <c r="D58" s="12"/>
      <c r="E58" s="12"/>
      <c r="F58" s="12"/>
      <c r="G58" s="12"/>
    </row>
    <row r="59" spans="1:204" x14ac:dyDescent="0.2">
      <c r="B59" s="12"/>
      <c r="C59" s="12"/>
      <c r="D59" s="12"/>
      <c r="E59" s="12"/>
      <c r="F59" s="12"/>
      <c r="G59" s="12"/>
    </row>
    <row r="60" spans="1:204" x14ac:dyDescent="0.2">
      <c r="B60" s="12"/>
      <c r="C60" s="12"/>
      <c r="D60" s="12"/>
      <c r="E60" s="12"/>
      <c r="F60" s="12"/>
      <c r="G60" s="12"/>
    </row>
    <row r="61" spans="1:204" x14ac:dyDescent="0.2">
      <c r="B61" s="12"/>
      <c r="C61" s="12"/>
      <c r="D61" s="12"/>
      <c r="E61" s="12"/>
      <c r="F61" s="12"/>
      <c r="G61" s="12"/>
    </row>
    <row r="62" spans="1:204" x14ac:dyDescent="0.2">
      <c r="B62" s="12"/>
      <c r="C62" s="12"/>
      <c r="D62" s="12"/>
      <c r="E62" s="12"/>
      <c r="F62" s="12"/>
      <c r="G62" s="12"/>
    </row>
    <row r="63" spans="1:204" x14ac:dyDescent="0.2">
      <c r="B63" s="12"/>
      <c r="C63" s="12"/>
      <c r="D63" s="12"/>
      <c r="E63" s="12"/>
      <c r="F63" s="12"/>
      <c r="G63" s="12"/>
    </row>
    <row r="64" spans="1:204" x14ac:dyDescent="0.2">
      <c r="B64" s="12"/>
      <c r="C64" s="12"/>
      <c r="D64" s="12"/>
      <c r="E64" s="12"/>
      <c r="F64" s="12"/>
      <c r="G64" s="12"/>
    </row>
    <row r="65" spans="2:7" x14ac:dyDescent="0.2">
      <c r="B65" s="12"/>
      <c r="C65" s="12"/>
      <c r="D65" s="12"/>
      <c r="E65" s="12"/>
      <c r="F65" s="12"/>
      <c r="G65" s="12"/>
    </row>
    <row r="66" spans="2:7" x14ac:dyDescent="0.2">
      <c r="B66" s="12"/>
      <c r="C66" s="12"/>
      <c r="D66" s="12"/>
      <c r="E66" s="12"/>
      <c r="F66" s="12"/>
      <c r="G66" s="12"/>
    </row>
    <row r="67" spans="2:7" x14ac:dyDescent="0.2">
      <c r="B67" s="12"/>
      <c r="C67" s="12"/>
      <c r="D67" s="12"/>
      <c r="E67" s="12"/>
      <c r="F67" s="12"/>
      <c r="G67" s="12"/>
    </row>
    <row r="68" spans="2:7" x14ac:dyDescent="0.2">
      <c r="B68" s="12"/>
      <c r="C68" s="12"/>
      <c r="D68" s="12"/>
      <c r="E68" s="12"/>
      <c r="F68" s="12"/>
      <c r="G68" s="12"/>
    </row>
    <row r="69" spans="2:7" x14ac:dyDescent="0.2">
      <c r="B69" s="12"/>
      <c r="C69" s="12"/>
      <c r="D69" s="12"/>
      <c r="E69" s="12"/>
      <c r="F69" s="12"/>
      <c r="G69" s="12"/>
    </row>
    <row r="70" spans="2:7" x14ac:dyDescent="0.2">
      <c r="B70" s="12"/>
      <c r="C70" s="12"/>
      <c r="D70" s="12"/>
      <c r="E70" s="12"/>
      <c r="F70" s="12"/>
      <c r="G70" s="12"/>
    </row>
    <row r="71" spans="2:7" x14ac:dyDescent="0.2">
      <c r="B71" s="12"/>
      <c r="C71" s="12"/>
      <c r="D71" s="12"/>
      <c r="E71" s="12"/>
      <c r="F71" s="12"/>
      <c r="G71" s="12"/>
    </row>
    <row r="72" spans="2:7" x14ac:dyDescent="0.2">
      <c r="B72" s="12"/>
      <c r="C72" s="12"/>
      <c r="D72" s="12"/>
      <c r="E72" s="12"/>
      <c r="F72" s="12"/>
      <c r="G72" s="12"/>
    </row>
    <row r="73" spans="2:7" x14ac:dyDescent="0.2">
      <c r="B73" s="12"/>
      <c r="C73" s="12"/>
      <c r="D73" s="12"/>
      <c r="E73" s="12"/>
      <c r="F73" s="12"/>
      <c r="G73" s="12"/>
    </row>
    <row r="74" spans="2:7" x14ac:dyDescent="0.2">
      <c r="B74" s="12"/>
      <c r="C74" s="12"/>
      <c r="D74" s="12"/>
      <c r="E74" s="12"/>
      <c r="F74" s="12"/>
      <c r="G74" s="12"/>
    </row>
    <row r="75" spans="2:7" x14ac:dyDescent="0.2">
      <c r="B75" s="12"/>
      <c r="C75" s="12"/>
      <c r="D75" s="12"/>
      <c r="E75" s="12"/>
      <c r="F75" s="12"/>
      <c r="G75" s="12"/>
    </row>
  </sheetData>
  <mergeCells count="331">
    <mergeCell ref="D10:D11"/>
    <mergeCell ref="E10:E11"/>
    <mergeCell ref="L5:Q6"/>
    <mergeCell ref="R5:S8"/>
    <mergeCell ref="T5:U8"/>
    <mergeCell ref="V5:AC6"/>
    <mergeCell ref="L7:N8"/>
    <mergeCell ref="O7:Q8"/>
    <mergeCell ref="Z7:AA9"/>
    <mergeCell ref="AB7:AC9"/>
    <mergeCell ref="A1:A3"/>
    <mergeCell ref="A5:A11"/>
    <mergeCell ref="B5:I5"/>
    <mergeCell ref="J5:K9"/>
    <mergeCell ref="B6:C9"/>
    <mergeCell ref="D6:E9"/>
    <mergeCell ref="Q9:Q11"/>
    <mergeCell ref="R9:R11"/>
    <mergeCell ref="F6:G9"/>
    <mergeCell ref="H6:I9"/>
    <mergeCell ref="B10:B11"/>
    <mergeCell ref="C10:C11"/>
    <mergeCell ref="V7:W9"/>
    <mergeCell ref="X7:Y9"/>
    <mergeCell ref="S9:S11"/>
    <mergeCell ref="T9:T11"/>
    <mergeCell ref="EP6:ES6"/>
    <mergeCell ref="BJ5:BQ6"/>
    <mergeCell ref="BR5:BY6"/>
    <mergeCell ref="CH5:CW5"/>
    <mergeCell ref="CX5:DM5"/>
    <mergeCell ref="CH6:CI9"/>
    <mergeCell ref="CJ6:CK9"/>
    <mergeCell ref="CL6:CM9"/>
    <mergeCell ref="CN6:CS6"/>
    <mergeCell ref="CT6:CU9"/>
    <mergeCell ref="BR7:BS9"/>
    <mergeCell ref="FY5:FZ9"/>
    <mergeCell ref="GA5:GB9"/>
    <mergeCell ref="GC5:GV6"/>
    <mergeCell ref="GC7:GH7"/>
    <mergeCell ref="GI7:GN7"/>
    <mergeCell ref="GO7:GT7"/>
    <mergeCell ref="GU7:GV9"/>
    <mergeCell ref="GC8:GD9"/>
    <mergeCell ref="GE8:GF9"/>
    <mergeCell ref="GI8:GJ9"/>
    <mergeCell ref="DK10:DK11"/>
    <mergeCell ref="DL10:DL11"/>
    <mergeCell ref="DI9:DI11"/>
    <mergeCell ref="DM10:DM11"/>
    <mergeCell ref="DJ6:DK9"/>
    <mergeCell ref="FW5:FX7"/>
    <mergeCell ref="ET5:FE6"/>
    <mergeCell ref="FF5:FM6"/>
    <mergeCell ref="FN5:FU6"/>
    <mergeCell ref="FV5:FV11"/>
    <mergeCell ref="FF7:FG7"/>
    <mergeCell ref="FH7:FM7"/>
    <mergeCell ref="EZ7:FE7"/>
    <mergeCell ref="EZ8:FA9"/>
    <mergeCell ref="FB8:FC9"/>
    <mergeCell ref="DN5:EC5"/>
    <mergeCell ref="ED5:EE9"/>
    <mergeCell ref="EF5:EI6"/>
    <mergeCell ref="EJ5:ES5"/>
    <mergeCell ref="DR6:DS9"/>
    <mergeCell ref="DT6:DY6"/>
    <mergeCell ref="DZ6:EA9"/>
    <mergeCell ref="EB6:EC9"/>
    <mergeCell ref="EJ6:EO7"/>
    <mergeCell ref="AL7:AM9"/>
    <mergeCell ref="AN7:AO9"/>
    <mergeCell ref="AP7:AQ9"/>
    <mergeCell ref="AR7:AS9"/>
    <mergeCell ref="AD7:AE9"/>
    <mergeCell ref="AF7:AG9"/>
    <mergeCell ref="AH7:AI9"/>
    <mergeCell ref="AJ7:AK9"/>
    <mergeCell ref="DN6:DO9"/>
    <mergeCell ref="AD5:AK6"/>
    <mergeCell ref="AL5:AS6"/>
    <mergeCell ref="AT5:BA6"/>
    <mergeCell ref="BB5:BI6"/>
    <mergeCell ref="BN7:BO9"/>
    <mergeCell ref="BP7:BQ9"/>
    <mergeCell ref="BB7:BC9"/>
    <mergeCell ref="BD7:BE9"/>
    <mergeCell ref="BF7:BG9"/>
    <mergeCell ref="BH7:BI9"/>
    <mergeCell ref="AT7:AU9"/>
    <mergeCell ref="AV7:AW9"/>
    <mergeCell ref="AX7:AY9"/>
    <mergeCell ref="AZ7:BA9"/>
    <mergeCell ref="DD7:DF8"/>
    <mergeCell ref="DG7:DI8"/>
    <mergeCell ref="CX6:CY9"/>
    <mergeCell ref="CZ6:DA9"/>
    <mergeCell ref="DB6:DC9"/>
    <mergeCell ref="DD6:DI6"/>
    <mergeCell ref="DG9:DG11"/>
    <mergeCell ref="DH9:DH11"/>
    <mergeCell ref="CX10:CX11"/>
    <mergeCell ref="CY10:CY11"/>
    <mergeCell ref="CZ10:CZ11"/>
    <mergeCell ref="DA10:DA11"/>
    <mergeCell ref="DB10:DB11"/>
    <mergeCell ref="EJ8:EL9"/>
    <mergeCell ref="EM8:EO9"/>
    <mergeCell ref="ET8:EV9"/>
    <mergeCell ref="EW8:EY9"/>
    <mergeCell ref="EP7:EQ9"/>
    <mergeCell ref="ER7:ES9"/>
    <mergeCell ref="ET7:EY7"/>
    <mergeCell ref="EF7:EG9"/>
    <mergeCell ref="EH7:EI9"/>
    <mergeCell ref="FD8:FE9"/>
    <mergeCell ref="FH8:FI9"/>
    <mergeCell ref="FF8:FF11"/>
    <mergeCell ref="FG8:FG11"/>
    <mergeCell ref="FS10:FS11"/>
    <mergeCell ref="FJ8:FK9"/>
    <mergeCell ref="FL8:FM9"/>
    <mergeCell ref="FK10:FK11"/>
    <mergeCell ref="FL10:FL11"/>
    <mergeCell ref="FM10:FM11"/>
    <mergeCell ref="GS8:GT9"/>
    <mergeCell ref="L9:L11"/>
    <mergeCell ref="M9:M11"/>
    <mergeCell ref="N9:N11"/>
    <mergeCell ref="O9:O11"/>
    <mergeCell ref="P9:P11"/>
    <mergeCell ref="GK8:GL9"/>
    <mergeCell ref="GM8:GN9"/>
    <mergeCell ref="FP8:FQ9"/>
    <mergeCell ref="FN7:FO9"/>
    <mergeCell ref="FP7:FU7"/>
    <mergeCell ref="FR8:FS9"/>
    <mergeCell ref="FT10:FT11"/>
    <mergeCell ref="FT8:FU9"/>
    <mergeCell ref="GO8:GP9"/>
    <mergeCell ref="GQ8:GR9"/>
    <mergeCell ref="FW8:FW11"/>
    <mergeCell ref="FX8:FX11"/>
    <mergeCell ref="FU10:FU11"/>
    <mergeCell ref="GG8:GH9"/>
    <mergeCell ref="FY10:FY11"/>
    <mergeCell ref="FZ10:FZ11"/>
    <mergeCell ref="GA10:GA11"/>
    <mergeCell ref="GB10:GB11"/>
    <mergeCell ref="F10:F11"/>
    <mergeCell ref="G10:G11"/>
    <mergeCell ref="CV10:CV11"/>
    <mergeCell ref="CW10:CW11"/>
    <mergeCell ref="U9:U11"/>
    <mergeCell ref="CN9:CN11"/>
    <mergeCell ref="V10:V11"/>
    <mergeCell ref="W10:W11"/>
    <mergeCell ref="AD10:AD11"/>
    <mergeCell ref="AE10:AE11"/>
    <mergeCell ref="CO9:CO11"/>
    <mergeCell ref="CP9:CP11"/>
    <mergeCell ref="CQ9:CQ11"/>
    <mergeCell ref="CR9:CR11"/>
    <mergeCell ref="CV6:CW9"/>
    <mergeCell ref="CN7:CP8"/>
    <mergeCell ref="CQ7:CS8"/>
    <mergeCell ref="AB10:AB11"/>
    <mergeCell ref="AC10:AC11"/>
    <mergeCell ref="BT7:BU9"/>
    <mergeCell ref="BV7:BW9"/>
    <mergeCell ref="BX7:BY9"/>
    <mergeCell ref="BJ7:BK9"/>
    <mergeCell ref="BL7:BM9"/>
    <mergeCell ref="AH10:AH11"/>
    <mergeCell ref="AI10:AI11"/>
    <mergeCell ref="AJ10:AJ11"/>
    <mergeCell ref="AK10:AK11"/>
    <mergeCell ref="AF10:AF11"/>
    <mergeCell ref="AG10:AG11"/>
    <mergeCell ref="H10:H11"/>
    <mergeCell ref="I10:I11"/>
    <mergeCell ref="J10:J11"/>
    <mergeCell ref="K10:K11"/>
    <mergeCell ref="X10:X11"/>
    <mergeCell ref="Y10:Y11"/>
    <mergeCell ref="Z10:Z11"/>
    <mergeCell ref="AA10:AA11"/>
    <mergeCell ref="AT10:AT11"/>
    <mergeCell ref="AU10:AU11"/>
    <mergeCell ref="AV10:AV11"/>
    <mergeCell ref="AW10:AW11"/>
    <mergeCell ref="AP10:AP11"/>
    <mergeCell ref="AQ10:AQ11"/>
    <mergeCell ref="AR10:AR11"/>
    <mergeCell ref="AS10:AS11"/>
    <mergeCell ref="AL10:AL11"/>
    <mergeCell ref="AM10:AM11"/>
    <mergeCell ref="AN10:AN11"/>
    <mergeCell ref="AO10:AO11"/>
    <mergeCell ref="BF10:BF11"/>
    <mergeCell ref="BG10:BG11"/>
    <mergeCell ref="BH10:BH11"/>
    <mergeCell ref="BI10:BI11"/>
    <mergeCell ref="BB10:BB11"/>
    <mergeCell ref="BC10:BC11"/>
    <mergeCell ref="BD10:BD11"/>
    <mergeCell ref="BE10:BE11"/>
    <mergeCell ref="AX10:AX11"/>
    <mergeCell ref="AY10:AY11"/>
    <mergeCell ref="AZ10:AZ11"/>
    <mergeCell ref="BA10:BA11"/>
    <mergeCell ref="BR10:BR11"/>
    <mergeCell ref="BS10:BS11"/>
    <mergeCell ref="BT10:BT11"/>
    <mergeCell ref="BU10:BU11"/>
    <mergeCell ref="BN10:BN11"/>
    <mergeCell ref="BO10:BO11"/>
    <mergeCell ref="BP10:BP11"/>
    <mergeCell ref="BQ10:BQ11"/>
    <mergeCell ref="BJ10:BJ11"/>
    <mergeCell ref="BK10:BK11"/>
    <mergeCell ref="BL10:BL11"/>
    <mergeCell ref="BM10:BM11"/>
    <mergeCell ref="CH10:CH11"/>
    <mergeCell ref="CI10:CI11"/>
    <mergeCell ref="CJ10:CJ11"/>
    <mergeCell ref="CK10:CK11"/>
    <mergeCell ref="BV10:BV11"/>
    <mergeCell ref="BW10:BW11"/>
    <mergeCell ref="BX10:BX11"/>
    <mergeCell ref="BY10:BY11"/>
    <mergeCell ref="CE10:CE11"/>
    <mergeCell ref="CF10:CF11"/>
    <mergeCell ref="CL10:CL11"/>
    <mergeCell ref="CM10:CM11"/>
    <mergeCell ref="DC10:DC11"/>
    <mergeCell ref="DJ10:DJ11"/>
    <mergeCell ref="CS9:CS11"/>
    <mergeCell ref="DD9:DD11"/>
    <mergeCell ref="DE9:DE11"/>
    <mergeCell ref="DF9:DF11"/>
    <mergeCell ref="CT10:CT11"/>
    <mergeCell ref="CU10:CU11"/>
    <mergeCell ref="DQ10:DQ11"/>
    <mergeCell ref="DR10:DR11"/>
    <mergeCell ref="DS10:DS11"/>
    <mergeCell ref="DZ10:DZ11"/>
    <mergeCell ref="DL6:DM9"/>
    <mergeCell ref="DN10:DN11"/>
    <mergeCell ref="DO10:DO11"/>
    <mergeCell ref="DP10:DP11"/>
    <mergeCell ref="DT7:DV8"/>
    <mergeCell ref="DW7:DY8"/>
    <mergeCell ref="DT9:DT11"/>
    <mergeCell ref="DU9:DU11"/>
    <mergeCell ref="DV9:DV11"/>
    <mergeCell ref="DW9:DW11"/>
    <mergeCell ref="DX9:DX11"/>
    <mergeCell ref="DY9:DY11"/>
    <mergeCell ref="DP6:DQ9"/>
    <mergeCell ref="EI10:EI11"/>
    <mergeCell ref="EJ10:EJ11"/>
    <mergeCell ref="EK10:EK11"/>
    <mergeCell ref="EL10:EL11"/>
    <mergeCell ref="EG10:EG11"/>
    <mergeCell ref="EH10:EH11"/>
    <mergeCell ref="EA10:EA11"/>
    <mergeCell ref="EB10:EB11"/>
    <mergeCell ref="EC10:EC11"/>
    <mergeCell ref="ED10:ED11"/>
    <mergeCell ref="EE10:EE11"/>
    <mergeCell ref="EF10:EF11"/>
    <mergeCell ref="EU10:EU11"/>
    <mergeCell ref="EV10:EV11"/>
    <mergeCell ref="EW10:EW11"/>
    <mergeCell ref="EX10:EX11"/>
    <mergeCell ref="EQ10:EQ11"/>
    <mergeCell ref="ER10:ER11"/>
    <mergeCell ref="ES10:ES11"/>
    <mergeCell ref="ET10:ET11"/>
    <mergeCell ref="EM10:EM11"/>
    <mergeCell ref="EN10:EN11"/>
    <mergeCell ref="EO10:EO11"/>
    <mergeCell ref="EP10:EP11"/>
    <mergeCell ref="FN10:FN11"/>
    <mergeCell ref="FO10:FO11"/>
    <mergeCell ref="FP10:FP11"/>
    <mergeCell ref="FQ10:FQ11"/>
    <mergeCell ref="GC10:GC11"/>
    <mergeCell ref="GD10:GD11"/>
    <mergeCell ref="FR10:FR11"/>
    <mergeCell ref="FI10:FI11"/>
    <mergeCell ref="EY10:EY11"/>
    <mergeCell ref="EZ10:EZ11"/>
    <mergeCell ref="FA10:FA11"/>
    <mergeCell ref="FB10:FB11"/>
    <mergeCell ref="FJ10:FJ11"/>
    <mergeCell ref="FC10:FC11"/>
    <mergeCell ref="FD10:FD11"/>
    <mergeCell ref="FE10:FE11"/>
    <mergeCell ref="FH10:FH11"/>
    <mergeCell ref="GJ10:GJ11"/>
    <mergeCell ref="GK10:GK11"/>
    <mergeCell ref="GL10:GL11"/>
    <mergeCell ref="GM10:GM11"/>
    <mergeCell ref="GF10:GF11"/>
    <mergeCell ref="GG10:GG11"/>
    <mergeCell ref="GH10:GH11"/>
    <mergeCell ref="GI10:GI11"/>
    <mergeCell ref="GE10:GE11"/>
    <mergeCell ref="GV10:GV11"/>
    <mergeCell ref="GQ10:GQ11"/>
    <mergeCell ref="GR10:GR11"/>
    <mergeCell ref="GS10:GS11"/>
    <mergeCell ref="GT10:GT11"/>
    <mergeCell ref="GN10:GN11"/>
    <mergeCell ref="GO10:GO11"/>
    <mergeCell ref="GP10:GP11"/>
    <mergeCell ref="GU10:GU11"/>
    <mergeCell ref="CG10:CG11"/>
    <mergeCell ref="BZ5:CG6"/>
    <mergeCell ref="BZ7:CA9"/>
    <mergeCell ref="CB7:CC9"/>
    <mergeCell ref="CD7:CE9"/>
    <mergeCell ref="CF7:CG9"/>
    <mergeCell ref="BZ10:BZ11"/>
    <mergeCell ref="CA10:CA11"/>
    <mergeCell ref="CB10:CB11"/>
    <mergeCell ref="CC10:CC11"/>
    <mergeCell ref="CD10:CD11"/>
  </mergeCells>
  <phoneticPr fontId="5" type="noConversion"/>
  <pageMargins left="0.19685039370078741" right="0.19685039370078741" top="0.39370078740157483" bottom="0.19685039370078741" header="0" footer="0"/>
  <pageSetup paperSize="9" scale="64" fitToWidth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ombobox">
              <controlPr locked="0" defaultSize="0" autoLine="0" autoPict="0">
                <anchor moveWithCells="1" sizeWithCells="1">
                  <from>
                    <xdr:col>39</xdr:col>
                    <xdr:colOff>19050</xdr:colOff>
                    <xdr:row>0</xdr:row>
                    <xdr:rowOff>0</xdr:rowOff>
                  </from>
                  <to>
                    <xdr:col>40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 moveWithCells="1" sizeWithCells="1">
                  <from>
                    <xdr:col>40</xdr:col>
                    <xdr:colOff>0</xdr:colOff>
                    <xdr:row>0</xdr:row>
                    <xdr:rowOff>0</xdr:rowOff>
                  </from>
                  <to>
                    <xdr:col>40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locked="0" defaultSize="0" autoLine="0" autoPict="0">
                <anchor moveWithCells="1" sizeWithCells="1">
                  <from>
                    <xdr:col>40</xdr:col>
                    <xdr:colOff>0</xdr:colOff>
                    <xdr:row>0</xdr:row>
                    <xdr:rowOff>0</xdr:rowOff>
                  </from>
                  <to>
                    <xdr:col>40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locked="0" defaultSize="0" autoLine="0" autoPict="0">
                <anchor moveWithCells="1" sizeWithCells="1">
                  <from>
                    <xdr:col>39</xdr:col>
                    <xdr:colOff>19050</xdr:colOff>
                    <xdr:row>0</xdr:row>
                    <xdr:rowOff>0</xdr:rowOff>
                  </from>
                  <to>
                    <xdr:col>40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workbookViewId="0">
      <selection activeCell="F1" sqref="F1"/>
    </sheetView>
  </sheetViews>
  <sheetFormatPr defaultRowHeight="12.75" x14ac:dyDescent="0.2"/>
  <sheetData>
    <row r="1" spans="1:6" x14ac:dyDescent="0.2">
      <c r="A1" s="4">
        <v>33401</v>
      </c>
      <c r="B1" s="4" t="s">
        <v>104</v>
      </c>
      <c r="C1" s="4">
        <v>2</v>
      </c>
      <c r="D1" s="5" t="s">
        <v>480</v>
      </c>
      <c r="E1" s="5">
        <v>226</v>
      </c>
      <c r="F1" s="6">
        <f>VLOOKUP(InfoVisor!B4,D1:E366,2)</f>
        <v>60</v>
      </c>
    </row>
    <row r="2" spans="1:6" x14ac:dyDescent="0.2">
      <c r="A2" s="4">
        <v>33202</v>
      </c>
      <c r="B2" s="4" t="s">
        <v>65</v>
      </c>
      <c r="C2" s="4"/>
      <c r="D2" s="5" t="s">
        <v>358</v>
      </c>
      <c r="E2" s="5">
        <v>99</v>
      </c>
    </row>
    <row r="3" spans="1:6" x14ac:dyDescent="0.2">
      <c r="A3" s="4">
        <v>33203</v>
      </c>
      <c r="B3" s="4" t="s">
        <v>66</v>
      </c>
      <c r="C3" s="4"/>
      <c r="D3" s="5" t="s">
        <v>218</v>
      </c>
      <c r="E3" s="5">
        <v>354</v>
      </c>
    </row>
    <row r="4" spans="1:6" x14ac:dyDescent="0.2">
      <c r="A4" s="4">
        <v>33205</v>
      </c>
      <c r="B4" s="4" t="s">
        <v>67</v>
      </c>
      <c r="C4" s="4"/>
      <c r="D4" s="5" t="s">
        <v>449</v>
      </c>
      <c r="E4" s="5">
        <v>194</v>
      </c>
    </row>
    <row r="5" spans="1:6" x14ac:dyDescent="0.2">
      <c r="A5" s="4">
        <v>33206</v>
      </c>
      <c r="B5" s="4" t="s">
        <v>68</v>
      </c>
      <c r="C5" s="4"/>
      <c r="D5" s="5" t="s">
        <v>419</v>
      </c>
      <c r="E5" s="5">
        <v>162</v>
      </c>
    </row>
    <row r="6" spans="1:6" x14ac:dyDescent="0.2">
      <c r="A6" s="4">
        <v>33207</v>
      </c>
      <c r="B6" s="4" t="s">
        <v>69</v>
      </c>
      <c r="C6" s="4"/>
      <c r="D6" s="5" t="s">
        <v>327</v>
      </c>
      <c r="E6" s="5">
        <v>66</v>
      </c>
    </row>
    <row r="7" spans="1:6" x14ac:dyDescent="0.2">
      <c r="A7" s="4">
        <v>33208</v>
      </c>
      <c r="B7" s="4" t="s">
        <v>70</v>
      </c>
      <c r="C7" s="4"/>
      <c r="D7" s="5" t="s">
        <v>388</v>
      </c>
      <c r="E7" s="5">
        <v>130</v>
      </c>
    </row>
    <row r="8" spans="1:6" x14ac:dyDescent="0.2">
      <c r="A8" s="4">
        <v>33210</v>
      </c>
      <c r="B8" s="4" t="s">
        <v>71</v>
      </c>
      <c r="C8" s="4"/>
      <c r="D8" s="5" t="s">
        <v>188</v>
      </c>
      <c r="E8" s="5">
        <v>322</v>
      </c>
    </row>
    <row r="9" spans="1:6" x14ac:dyDescent="0.2">
      <c r="A9" s="4">
        <v>33212</v>
      </c>
      <c r="B9" s="4" t="s">
        <v>72</v>
      </c>
      <c r="C9" s="4"/>
      <c r="D9" s="5" t="s">
        <v>157</v>
      </c>
      <c r="E9" s="5">
        <v>290</v>
      </c>
    </row>
    <row r="10" spans="1:6" x14ac:dyDescent="0.2">
      <c r="A10" s="4">
        <v>33214</v>
      </c>
      <c r="B10" s="4" t="s">
        <v>73</v>
      </c>
      <c r="C10" s="4"/>
      <c r="D10" s="5" t="s">
        <v>127</v>
      </c>
      <c r="E10" s="5">
        <v>258</v>
      </c>
    </row>
    <row r="11" spans="1:6" x14ac:dyDescent="0.2">
      <c r="A11" s="4">
        <v>33216</v>
      </c>
      <c r="B11" s="4" t="s">
        <v>74</v>
      </c>
      <c r="C11" s="4"/>
      <c r="D11" s="5" t="s">
        <v>298</v>
      </c>
      <c r="E11" s="5">
        <v>36</v>
      </c>
    </row>
    <row r="12" spans="1:6" x14ac:dyDescent="0.2">
      <c r="A12" s="4">
        <v>33217</v>
      </c>
      <c r="B12" s="4" t="s">
        <v>75</v>
      </c>
      <c r="C12" s="4"/>
      <c r="D12" s="5" t="s">
        <v>267</v>
      </c>
      <c r="E12" s="5">
        <v>4</v>
      </c>
    </row>
    <row r="13" spans="1:6" x14ac:dyDescent="0.2">
      <c r="A13" s="4">
        <v>33218</v>
      </c>
      <c r="B13" s="4" t="s">
        <v>76</v>
      </c>
      <c r="C13" s="4"/>
      <c r="D13" s="5" t="s">
        <v>489</v>
      </c>
      <c r="E13" s="5">
        <v>235</v>
      </c>
    </row>
    <row r="14" spans="1:6" x14ac:dyDescent="0.2">
      <c r="A14" s="4">
        <v>33219</v>
      </c>
      <c r="B14" s="4" t="s">
        <v>77</v>
      </c>
      <c r="C14" s="4"/>
      <c r="D14" s="5" t="s">
        <v>367</v>
      </c>
      <c r="E14" s="5">
        <v>108</v>
      </c>
    </row>
    <row r="15" spans="1:6" x14ac:dyDescent="0.2">
      <c r="A15" s="4">
        <v>33220</v>
      </c>
      <c r="B15" s="4" t="s">
        <v>78</v>
      </c>
      <c r="C15" s="4"/>
      <c r="D15" s="5" t="s">
        <v>227</v>
      </c>
      <c r="E15" s="5">
        <v>363</v>
      </c>
    </row>
    <row r="16" spans="1:6" x14ac:dyDescent="0.2">
      <c r="A16" s="4">
        <v>33221</v>
      </c>
      <c r="B16" s="4" t="s">
        <v>79</v>
      </c>
      <c r="C16" s="4"/>
      <c r="D16" s="5" t="s">
        <v>458</v>
      </c>
      <c r="E16" s="5">
        <v>203</v>
      </c>
    </row>
    <row r="17" spans="1:5" x14ac:dyDescent="0.2">
      <c r="A17" s="4">
        <v>33222</v>
      </c>
      <c r="B17" s="4" t="s">
        <v>80</v>
      </c>
      <c r="C17" s="4"/>
      <c r="D17" s="5" t="s">
        <v>428</v>
      </c>
      <c r="E17" s="5">
        <v>171</v>
      </c>
    </row>
    <row r="18" spans="1:5" x14ac:dyDescent="0.2">
      <c r="A18" s="4">
        <v>33223</v>
      </c>
      <c r="B18" s="4" t="s">
        <v>81</v>
      </c>
      <c r="C18" s="4"/>
      <c r="D18" s="5" t="s">
        <v>336</v>
      </c>
      <c r="E18" s="5">
        <v>75</v>
      </c>
    </row>
    <row r="19" spans="1:5" x14ac:dyDescent="0.2">
      <c r="A19" s="4">
        <v>33224</v>
      </c>
      <c r="B19" s="4" t="s">
        <v>82</v>
      </c>
      <c r="C19" s="4"/>
      <c r="D19" s="5" t="s">
        <v>397</v>
      </c>
      <c r="E19" s="5">
        <v>139</v>
      </c>
    </row>
    <row r="20" spans="1:5" x14ac:dyDescent="0.2">
      <c r="A20" s="4">
        <v>33225</v>
      </c>
      <c r="B20" s="4" t="s">
        <v>83</v>
      </c>
      <c r="C20" s="4"/>
      <c r="D20" s="5" t="s">
        <v>197</v>
      </c>
      <c r="E20" s="5">
        <v>331</v>
      </c>
    </row>
    <row r="21" spans="1:5" x14ac:dyDescent="0.2">
      <c r="A21" s="4">
        <v>33226</v>
      </c>
      <c r="B21" s="4" t="s">
        <v>84</v>
      </c>
      <c r="C21" s="4"/>
      <c r="D21" s="5" t="s">
        <v>166</v>
      </c>
      <c r="E21" s="5">
        <v>299</v>
      </c>
    </row>
    <row r="22" spans="1:5" x14ac:dyDescent="0.2">
      <c r="A22" s="4">
        <v>33227</v>
      </c>
      <c r="B22" s="4" t="s">
        <v>85</v>
      </c>
      <c r="C22" s="4"/>
      <c r="D22" s="5" t="s">
        <v>136</v>
      </c>
      <c r="E22" s="5">
        <v>267</v>
      </c>
    </row>
    <row r="23" spans="1:5" x14ac:dyDescent="0.2">
      <c r="A23" s="4">
        <v>33228</v>
      </c>
      <c r="B23" s="4" t="s">
        <v>86</v>
      </c>
      <c r="C23" s="4"/>
      <c r="D23" s="5" t="s">
        <v>307</v>
      </c>
      <c r="E23" s="5">
        <v>45</v>
      </c>
    </row>
    <row r="24" spans="1:5" x14ac:dyDescent="0.2">
      <c r="A24" s="4">
        <v>33229</v>
      </c>
      <c r="B24" s="4" t="s">
        <v>87</v>
      </c>
      <c r="C24" s="4"/>
      <c r="D24" s="5" t="s">
        <v>276</v>
      </c>
      <c r="E24" s="5">
        <v>13</v>
      </c>
    </row>
    <row r="25" spans="1:5" x14ac:dyDescent="0.2">
      <c r="A25" s="4">
        <v>33230</v>
      </c>
      <c r="B25" s="4" t="s">
        <v>88</v>
      </c>
      <c r="C25" s="4"/>
      <c r="D25" s="5" t="s">
        <v>106</v>
      </c>
      <c r="E25" s="5">
        <v>236</v>
      </c>
    </row>
    <row r="26" spans="1:5" x14ac:dyDescent="0.2">
      <c r="A26" s="4">
        <v>33245</v>
      </c>
      <c r="B26" s="4" t="s">
        <v>89</v>
      </c>
      <c r="C26" s="4"/>
      <c r="D26" s="5" t="s">
        <v>368</v>
      </c>
      <c r="E26" s="5">
        <v>109</v>
      </c>
    </row>
    <row r="27" spans="1:5" x14ac:dyDescent="0.2">
      <c r="A27" s="4">
        <v>33231</v>
      </c>
      <c r="B27" s="4" t="s">
        <v>90</v>
      </c>
      <c r="C27" s="4"/>
      <c r="D27" s="5" t="s">
        <v>228</v>
      </c>
      <c r="E27" s="5">
        <v>364</v>
      </c>
    </row>
    <row r="28" spans="1:5" x14ac:dyDescent="0.2">
      <c r="A28" s="4">
        <v>33232</v>
      </c>
      <c r="B28" s="4" t="s">
        <v>91</v>
      </c>
      <c r="C28" s="4"/>
      <c r="D28" s="5" t="s">
        <v>459</v>
      </c>
      <c r="E28" s="5">
        <v>204</v>
      </c>
    </row>
    <row r="29" spans="1:5" x14ac:dyDescent="0.2">
      <c r="A29" s="4">
        <v>33233</v>
      </c>
      <c r="B29" s="4" t="s">
        <v>92</v>
      </c>
      <c r="C29" s="4"/>
      <c r="D29" s="5" t="s">
        <v>429</v>
      </c>
      <c r="E29" s="5">
        <v>172</v>
      </c>
    </row>
    <row r="30" spans="1:5" x14ac:dyDescent="0.2">
      <c r="A30" s="4">
        <v>33234</v>
      </c>
      <c r="B30" s="4" t="s">
        <v>93</v>
      </c>
      <c r="C30" s="4"/>
      <c r="D30" s="5" t="s">
        <v>337</v>
      </c>
      <c r="E30" s="5">
        <v>76</v>
      </c>
    </row>
    <row r="31" spans="1:5" x14ac:dyDescent="0.2">
      <c r="A31" s="4">
        <v>33235</v>
      </c>
      <c r="B31" s="4" t="s">
        <v>94</v>
      </c>
      <c r="C31" s="4"/>
      <c r="D31" s="5" t="s">
        <v>398</v>
      </c>
      <c r="E31" s="5">
        <v>140</v>
      </c>
    </row>
    <row r="32" spans="1:5" x14ac:dyDescent="0.2">
      <c r="A32" s="4">
        <v>33236</v>
      </c>
      <c r="B32" s="4" t="s">
        <v>95</v>
      </c>
      <c r="C32" s="4"/>
      <c r="D32" s="5" t="s">
        <v>198</v>
      </c>
      <c r="E32" s="5">
        <v>332</v>
      </c>
    </row>
    <row r="33" spans="1:5" x14ac:dyDescent="0.2">
      <c r="A33" s="4">
        <v>33237</v>
      </c>
      <c r="B33" s="4" t="s">
        <v>96</v>
      </c>
      <c r="C33" s="4"/>
      <c r="D33" s="5" t="s">
        <v>167</v>
      </c>
      <c r="E33" s="5">
        <v>300</v>
      </c>
    </row>
    <row r="34" spans="1:5" x14ac:dyDescent="0.2">
      <c r="A34" s="4">
        <v>33238</v>
      </c>
      <c r="B34" s="4" t="s">
        <v>97</v>
      </c>
      <c r="C34" s="4"/>
      <c r="D34" s="5" t="s">
        <v>137</v>
      </c>
      <c r="E34" s="5">
        <v>268</v>
      </c>
    </row>
    <row r="35" spans="1:5" x14ac:dyDescent="0.2">
      <c r="A35" s="4">
        <v>33240</v>
      </c>
      <c r="B35" s="4" t="s">
        <v>98</v>
      </c>
      <c r="C35" s="4"/>
      <c r="D35" s="5" t="s">
        <v>308</v>
      </c>
      <c r="E35" s="5">
        <v>46</v>
      </c>
    </row>
    <row r="36" spans="1:5" x14ac:dyDescent="0.2">
      <c r="A36" s="4">
        <v>33241</v>
      </c>
      <c r="B36" s="4" t="s">
        <v>99</v>
      </c>
      <c r="C36" s="4"/>
      <c r="D36" s="5" t="s">
        <v>277</v>
      </c>
      <c r="E36" s="5">
        <v>14</v>
      </c>
    </row>
    <row r="37" spans="1:5" x14ac:dyDescent="0.2">
      <c r="A37" s="4">
        <v>33243</v>
      </c>
      <c r="B37" s="4" t="s">
        <v>100</v>
      </c>
      <c r="C37" s="4"/>
      <c r="D37" s="5" t="s">
        <v>107</v>
      </c>
      <c r="E37" s="5">
        <v>237</v>
      </c>
    </row>
    <row r="38" spans="1:5" x14ac:dyDescent="0.2">
      <c r="A38" s="4">
        <v>33247</v>
      </c>
      <c r="B38" s="4" t="s">
        <v>101</v>
      </c>
      <c r="C38" s="4"/>
      <c r="D38" s="5" t="s">
        <v>369</v>
      </c>
      <c r="E38" s="5">
        <v>110</v>
      </c>
    </row>
    <row r="39" spans="1:5" x14ac:dyDescent="0.2">
      <c r="A39" s="4">
        <v>33249</v>
      </c>
      <c r="B39" s="4" t="s">
        <v>102</v>
      </c>
      <c r="C39" s="4"/>
      <c r="D39" s="5" t="s">
        <v>229</v>
      </c>
      <c r="E39" s="5">
        <v>365</v>
      </c>
    </row>
    <row r="40" spans="1:5" x14ac:dyDescent="0.2">
      <c r="A40" s="4">
        <v>33250</v>
      </c>
      <c r="B40" s="4" t="s">
        <v>103</v>
      </c>
      <c r="C40" s="4"/>
      <c r="D40" s="5" t="s">
        <v>460</v>
      </c>
      <c r="E40" s="5">
        <v>205</v>
      </c>
    </row>
    <row r="41" spans="1:5" x14ac:dyDescent="0.2">
      <c r="C41" s="2"/>
      <c r="D41" s="5" t="s">
        <v>430</v>
      </c>
      <c r="E41" s="5">
        <v>173</v>
      </c>
    </row>
    <row r="42" spans="1:5" x14ac:dyDescent="0.2">
      <c r="C42" s="2"/>
      <c r="D42" s="5" t="s">
        <v>338</v>
      </c>
      <c r="E42" s="5">
        <v>77</v>
      </c>
    </row>
    <row r="43" spans="1:5" x14ac:dyDescent="0.2">
      <c r="C43" s="2"/>
      <c r="D43" s="5" t="s">
        <v>399</v>
      </c>
      <c r="E43" s="5">
        <v>141</v>
      </c>
    </row>
    <row r="44" spans="1:5" x14ac:dyDescent="0.2">
      <c r="C44" s="2"/>
      <c r="D44" s="5" t="s">
        <v>199</v>
      </c>
      <c r="E44" s="5">
        <v>333</v>
      </c>
    </row>
    <row r="45" spans="1:5" x14ac:dyDescent="0.2">
      <c r="D45" s="5" t="s">
        <v>168</v>
      </c>
      <c r="E45" s="5">
        <v>301</v>
      </c>
    </row>
    <row r="46" spans="1:5" x14ac:dyDescent="0.2">
      <c r="D46" s="5" t="s">
        <v>138</v>
      </c>
      <c r="E46" s="5">
        <v>269</v>
      </c>
    </row>
    <row r="47" spans="1:5" x14ac:dyDescent="0.2">
      <c r="D47" s="5" t="s">
        <v>309</v>
      </c>
      <c r="E47" s="5">
        <v>47</v>
      </c>
    </row>
    <row r="48" spans="1:5" x14ac:dyDescent="0.2">
      <c r="D48" s="5" t="s">
        <v>278</v>
      </c>
      <c r="E48" s="5">
        <v>15</v>
      </c>
    </row>
    <row r="49" spans="4:5" x14ac:dyDescent="0.2">
      <c r="D49" s="5" t="s">
        <v>108</v>
      </c>
      <c r="E49" s="5">
        <v>238</v>
      </c>
    </row>
    <row r="50" spans="4:5" x14ac:dyDescent="0.2">
      <c r="D50" s="5" t="s">
        <v>370</v>
      </c>
      <c r="E50" s="5">
        <v>111</v>
      </c>
    </row>
    <row r="51" spans="4:5" x14ac:dyDescent="0.2">
      <c r="D51" s="5" t="s">
        <v>230</v>
      </c>
      <c r="E51" s="5">
        <v>366</v>
      </c>
    </row>
    <row r="52" spans="4:5" x14ac:dyDescent="0.2">
      <c r="D52" s="5" t="s">
        <v>461</v>
      </c>
      <c r="E52" s="5">
        <v>206</v>
      </c>
    </row>
    <row r="53" spans="4:5" x14ac:dyDescent="0.2">
      <c r="D53" s="5" t="s">
        <v>431</v>
      </c>
      <c r="E53" s="5">
        <v>174</v>
      </c>
    </row>
    <row r="54" spans="4:5" x14ac:dyDescent="0.2">
      <c r="D54" s="5" t="s">
        <v>339</v>
      </c>
      <c r="E54" s="5">
        <v>78</v>
      </c>
    </row>
    <row r="55" spans="4:5" x14ac:dyDescent="0.2">
      <c r="D55" s="5" t="s">
        <v>400</v>
      </c>
      <c r="E55" s="5">
        <v>142</v>
      </c>
    </row>
    <row r="56" spans="4:5" x14ac:dyDescent="0.2">
      <c r="D56" s="5" t="s">
        <v>200</v>
      </c>
      <c r="E56" s="5">
        <v>334</v>
      </c>
    </row>
    <row r="57" spans="4:5" x14ac:dyDescent="0.2">
      <c r="D57" s="5" t="s">
        <v>169</v>
      </c>
      <c r="E57" s="5">
        <v>302</v>
      </c>
    </row>
    <row r="58" spans="4:5" x14ac:dyDescent="0.2">
      <c r="D58" s="5" t="s">
        <v>139</v>
      </c>
      <c r="E58" s="5">
        <v>270</v>
      </c>
    </row>
    <row r="59" spans="4:5" x14ac:dyDescent="0.2">
      <c r="D59" s="5" t="s">
        <v>310</v>
      </c>
      <c r="E59" s="5">
        <v>48</v>
      </c>
    </row>
    <row r="60" spans="4:5" x14ac:dyDescent="0.2">
      <c r="D60" s="5" t="s">
        <v>279</v>
      </c>
      <c r="E60" s="5">
        <v>16</v>
      </c>
    </row>
    <row r="61" spans="4:5" x14ac:dyDescent="0.2">
      <c r="D61" s="5" t="s">
        <v>109</v>
      </c>
      <c r="E61" s="5">
        <v>239</v>
      </c>
    </row>
    <row r="62" spans="4:5" x14ac:dyDescent="0.2">
      <c r="D62" s="5" t="s">
        <v>371</v>
      </c>
      <c r="E62" s="5">
        <v>112</v>
      </c>
    </row>
    <row r="63" spans="4:5" x14ac:dyDescent="0.2">
      <c r="D63" s="5" t="s">
        <v>231</v>
      </c>
      <c r="E63" s="5">
        <v>367</v>
      </c>
    </row>
    <row r="64" spans="4:5" x14ac:dyDescent="0.2">
      <c r="D64" s="5" t="s">
        <v>462</v>
      </c>
      <c r="E64" s="5">
        <v>207</v>
      </c>
    </row>
    <row r="65" spans="4:5" x14ac:dyDescent="0.2">
      <c r="D65" s="5" t="s">
        <v>432</v>
      </c>
      <c r="E65" s="5">
        <v>175</v>
      </c>
    </row>
    <row r="66" spans="4:5" x14ac:dyDescent="0.2">
      <c r="D66" s="5" t="s">
        <v>340</v>
      </c>
      <c r="E66" s="5">
        <v>79</v>
      </c>
    </row>
    <row r="67" spans="4:5" x14ac:dyDescent="0.2">
      <c r="D67" s="5" t="s">
        <v>401</v>
      </c>
      <c r="E67" s="5">
        <v>143</v>
      </c>
    </row>
    <row r="68" spans="4:5" x14ac:dyDescent="0.2">
      <c r="D68" s="5" t="s">
        <v>201</v>
      </c>
      <c r="E68" s="5">
        <v>335</v>
      </c>
    </row>
    <row r="69" spans="4:5" x14ac:dyDescent="0.2">
      <c r="D69" s="5" t="s">
        <v>170</v>
      </c>
      <c r="E69" s="5">
        <v>303</v>
      </c>
    </row>
    <row r="70" spans="4:5" x14ac:dyDescent="0.2">
      <c r="D70" s="5" t="s">
        <v>140</v>
      </c>
      <c r="E70" s="5">
        <v>271</v>
      </c>
    </row>
    <row r="71" spans="4:5" x14ac:dyDescent="0.2">
      <c r="D71" s="5" t="s">
        <v>311</v>
      </c>
      <c r="E71" s="5">
        <v>49</v>
      </c>
    </row>
    <row r="72" spans="4:5" x14ac:dyDescent="0.2">
      <c r="D72" s="5" t="s">
        <v>280</v>
      </c>
      <c r="E72" s="5">
        <v>17</v>
      </c>
    </row>
    <row r="73" spans="4:5" x14ac:dyDescent="0.2">
      <c r="D73" s="5" t="s">
        <v>110</v>
      </c>
      <c r="E73" s="5">
        <v>240</v>
      </c>
    </row>
    <row r="74" spans="4:5" x14ac:dyDescent="0.2">
      <c r="D74" s="5" t="s">
        <v>372</v>
      </c>
      <c r="E74" s="5">
        <v>113</v>
      </c>
    </row>
    <row r="75" spans="4:5" x14ac:dyDescent="0.2">
      <c r="D75" s="5" t="s">
        <v>232</v>
      </c>
      <c r="E75" s="5">
        <v>368</v>
      </c>
    </row>
    <row r="76" spans="4:5" x14ac:dyDescent="0.2">
      <c r="D76" s="5" t="s">
        <v>463</v>
      </c>
      <c r="E76" s="5">
        <v>208</v>
      </c>
    </row>
    <row r="77" spans="4:5" x14ac:dyDescent="0.2">
      <c r="D77" s="5" t="s">
        <v>433</v>
      </c>
      <c r="E77" s="5">
        <v>176</v>
      </c>
    </row>
    <row r="78" spans="4:5" x14ac:dyDescent="0.2">
      <c r="D78" s="5" t="s">
        <v>341</v>
      </c>
      <c r="E78" s="5">
        <v>80</v>
      </c>
    </row>
    <row r="79" spans="4:5" x14ac:dyDescent="0.2">
      <c r="D79" s="5" t="s">
        <v>402</v>
      </c>
      <c r="E79" s="5">
        <v>144</v>
      </c>
    </row>
    <row r="80" spans="4:5" x14ac:dyDescent="0.2">
      <c r="D80" s="5" t="s">
        <v>202</v>
      </c>
      <c r="E80" s="5">
        <v>336</v>
      </c>
    </row>
    <row r="81" spans="4:5" x14ac:dyDescent="0.2">
      <c r="D81" s="5" t="s">
        <v>171</v>
      </c>
      <c r="E81" s="5">
        <v>304</v>
      </c>
    </row>
    <row r="82" spans="4:5" x14ac:dyDescent="0.2">
      <c r="D82" s="5" t="s">
        <v>141</v>
      </c>
      <c r="E82" s="5">
        <v>272</v>
      </c>
    </row>
    <row r="83" spans="4:5" x14ac:dyDescent="0.2">
      <c r="D83" s="5" t="s">
        <v>312</v>
      </c>
      <c r="E83" s="5">
        <v>50</v>
      </c>
    </row>
    <row r="84" spans="4:5" x14ac:dyDescent="0.2">
      <c r="D84" s="5" t="s">
        <v>281</v>
      </c>
      <c r="E84" s="5">
        <v>18</v>
      </c>
    </row>
    <row r="85" spans="4:5" x14ac:dyDescent="0.2">
      <c r="D85" s="5" t="s">
        <v>111</v>
      </c>
      <c r="E85" s="5">
        <v>241</v>
      </c>
    </row>
    <row r="86" spans="4:5" x14ac:dyDescent="0.2">
      <c r="D86" s="5" t="s">
        <v>373</v>
      </c>
      <c r="E86" s="5">
        <v>114</v>
      </c>
    </row>
    <row r="87" spans="4:5" x14ac:dyDescent="0.2">
      <c r="D87" s="5" t="s">
        <v>233</v>
      </c>
      <c r="E87" s="5">
        <v>369</v>
      </c>
    </row>
    <row r="88" spans="4:5" x14ac:dyDescent="0.2">
      <c r="D88" s="5" t="s">
        <v>464</v>
      </c>
      <c r="E88" s="5">
        <v>209</v>
      </c>
    </row>
    <row r="89" spans="4:5" x14ac:dyDescent="0.2">
      <c r="D89" s="5" t="s">
        <v>434</v>
      </c>
      <c r="E89" s="5">
        <v>177</v>
      </c>
    </row>
    <row r="90" spans="4:5" x14ac:dyDescent="0.2">
      <c r="D90" s="5" t="s">
        <v>342</v>
      </c>
      <c r="E90" s="5">
        <v>81</v>
      </c>
    </row>
    <row r="91" spans="4:5" x14ac:dyDescent="0.2">
      <c r="D91" s="5" t="s">
        <v>403</v>
      </c>
      <c r="E91" s="5">
        <v>145</v>
      </c>
    </row>
    <row r="92" spans="4:5" x14ac:dyDescent="0.2">
      <c r="D92" s="5" t="s">
        <v>203</v>
      </c>
      <c r="E92" s="5">
        <v>337</v>
      </c>
    </row>
    <row r="93" spans="4:5" x14ac:dyDescent="0.2">
      <c r="D93" s="5" t="s">
        <v>172</v>
      </c>
      <c r="E93" s="5">
        <v>305</v>
      </c>
    </row>
    <row r="94" spans="4:5" x14ac:dyDescent="0.2">
      <c r="D94" s="5" t="s">
        <v>142</v>
      </c>
      <c r="E94" s="5">
        <v>273</v>
      </c>
    </row>
    <row r="95" spans="4:5" x14ac:dyDescent="0.2">
      <c r="D95" s="5" t="s">
        <v>313</v>
      </c>
      <c r="E95" s="5">
        <v>51</v>
      </c>
    </row>
    <row r="96" spans="4:5" x14ac:dyDescent="0.2">
      <c r="D96" s="5" t="s">
        <v>282</v>
      </c>
      <c r="E96" s="5">
        <v>19</v>
      </c>
    </row>
    <row r="97" spans="4:5" x14ac:dyDescent="0.2">
      <c r="D97" s="5" t="s">
        <v>112</v>
      </c>
      <c r="E97" s="5">
        <v>242</v>
      </c>
    </row>
    <row r="98" spans="4:5" x14ac:dyDescent="0.2">
      <c r="D98" s="5" t="s">
        <v>374</v>
      </c>
      <c r="E98" s="5">
        <v>115</v>
      </c>
    </row>
    <row r="99" spans="4:5" x14ac:dyDescent="0.2">
      <c r="D99" s="5" t="s">
        <v>234</v>
      </c>
      <c r="E99" s="5">
        <v>370</v>
      </c>
    </row>
    <row r="100" spans="4:5" x14ac:dyDescent="0.2">
      <c r="D100" s="5" t="s">
        <v>465</v>
      </c>
      <c r="E100" s="5">
        <v>210</v>
      </c>
    </row>
    <row r="101" spans="4:5" x14ac:dyDescent="0.2">
      <c r="D101" s="5" t="s">
        <v>435</v>
      </c>
      <c r="E101" s="5">
        <v>178</v>
      </c>
    </row>
    <row r="102" spans="4:5" x14ac:dyDescent="0.2">
      <c r="D102" s="5" t="s">
        <v>343</v>
      </c>
      <c r="E102" s="5">
        <v>82</v>
      </c>
    </row>
    <row r="103" spans="4:5" x14ac:dyDescent="0.2">
      <c r="D103" s="5" t="s">
        <v>404</v>
      </c>
      <c r="E103" s="5">
        <v>146</v>
      </c>
    </row>
    <row r="104" spans="4:5" x14ac:dyDescent="0.2">
      <c r="D104" s="5" t="s">
        <v>204</v>
      </c>
      <c r="E104" s="5">
        <v>338</v>
      </c>
    </row>
    <row r="105" spans="4:5" x14ac:dyDescent="0.2">
      <c r="D105" s="5" t="s">
        <v>173</v>
      </c>
      <c r="E105" s="5">
        <v>306</v>
      </c>
    </row>
    <row r="106" spans="4:5" x14ac:dyDescent="0.2">
      <c r="D106" s="5" t="s">
        <v>143</v>
      </c>
      <c r="E106" s="5">
        <v>274</v>
      </c>
    </row>
    <row r="107" spans="4:5" x14ac:dyDescent="0.2">
      <c r="D107" s="5" t="s">
        <v>314</v>
      </c>
      <c r="E107" s="5">
        <v>52</v>
      </c>
    </row>
    <row r="108" spans="4:5" x14ac:dyDescent="0.2">
      <c r="D108" s="5" t="s">
        <v>283</v>
      </c>
      <c r="E108" s="5">
        <v>20</v>
      </c>
    </row>
    <row r="109" spans="4:5" x14ac:dyDescent="0.2">
      <c r="D109" s="5" t="s">
        <v>113</v>
      </c>
      <c r="E109" s="5">
        <v>243</v>
      </c>
    </row>
    <row r="110" spans="4:5" x14ac:dyDescent="0.2">
      <c r="D110" s="5" t="s">
        <v>375</v>
      </c>
      <c r="E110" s="5">
        <v>116</v>
      </c>
    </row>
    <row r="111" spans="4:5" x14ac:dyDescent="0.2">
      <c r="D111" s="5" t="s">
        <v>235</v>
      </c>
      <c r="E111" s="5">
        <v>371</v>
      </c>
    </row>
    <row r="112" spans="4:5" x14ac:dyDescent="0.2">
      <c r="D112" s="5" t="s">
        <v>466</v>
      </c>
      <c r="E112" s="5">
        <v>211</v>
      </c>
    </row>
    <row r="113" spans="4:5" x14ac:dyDescent="0.2">
      <c r="D113" s="5" t="s">
        <v>436</v>
      </c>
      <c r="E113" s="5">
        <v>179</v>
      </c>
    </row>
    <row r="114" spans="4:5" x14ac:dyDescent="0.2">
      <c r="D114" s="5" t="s">
        <v>344</v>
      </c>
      <c r="E114" s="5">
        <v>83</v>
      </c>
    </row>
    <row r="115" spans="4:5" x14ac:dyDescent="0.2">
      <c r="D115" s="5" t="s">
        <v>405</v>
      </c>
      <c r="E115" s="5">
        <v>147</v>
      </c>
    </row>
    <row r="116" spans="4:5" x14ac:dyDescent="0.2">
      <c r="D116" s="5" t="s">
        <v>205</v>
      </c>
      <c r="E116" s="5">
        <v>339</v>
      </c>
    </row>
    <row r="117" spans="4:5" x14ac:dyDescent="0.2">
      <c r="D117" s="5" t="s">
        <v>174</v>
      </c>
      <c r="E117" s="5">
        <v>307</v>
      </c>
    </row>
    <row r="118" spans="4:5" x14ac:dyDescent="0.2">
      <c r="D118" s="5" t="s">
        <v>144</v>
      </c>
      <c r="E118" s="5">
        <v>275</v>
      </c>
    </row>
    <row r="119" spans="4:5" x14ac:dyDescent="0.2">
      <c r="D119" s="5" t="s">
        <v>315</v>
      </c>
      <c r="E119" s="5">
        <v>53</v>
      </c>
    </row>
    <row r="120" spans="4:5" x14ac:dyDescent="0.2">
      <c r="D120" s="5" t="s">
        <v>284</v>
      </c>
      <c r="E120" s="5">
        <v>21</v>
      </c>
    </row>
    <row r="121" spans="4:5" x14ac:dyDescent="0.2">
      <c r="D121" s="5" t="s">
        <v>114</v>
      </c>
      <c r="E121" s="5">
        <v>244</v>
      </c>
    </row>
    <row r="122" spans="4:5" x14ac:dyDescent="0.2">
      <c r="D122" s="5" t="s">
        <v>376</v>
      </c>
      <c r="E122" s="5">
        <v>117</v>
      </c>
    </row>
    <row r="123" spans="4:5" x14ac:dyDescent="0.2">
      <c r="D123" s="5" t="s">
        <v>236</v>
      </c>
      <c r="E123" s="5">
        <v>372</v>
      </c>
    </row>
    <row r="124" spans="4:5" x14ac:dyDescent="0.2">
      <c r="D124" s="5" t="s">
        <v>467</v>
      </c>
      <c r="E124" s="5">
        <v>212</v>
      </c>
    </row>
    <row r="125" spans="4:5" x14ac:dyDescent="0.2">
      <c r="D125" s="5" t="s">
        <v>437</v>
      </c>
      <c r="E125" s="5">
        <v>180</v>
      </c>
    </row>
    <row r="126" spans="4:5" x14ac:dyDescent="0.2">
      <c r="D126" s="5" t="s">
        <v>345</v>
      </c>
      <c r="E126" s="5">
        <v>84</v>
      </c>
    </row>
    <row r="127" spans="4:5" x14ac:dyDescent="0.2">
      <c r="D127" s="5" t="s">
        <v>406</v>
      </c>
      <c r="E127" s="5">
        <v>148</v>
      </c>
    </row>
    <row r="128" spans="4:5" x14ac:dyDescent="0.2">
      <c r="D128" s="5" t="s">
        <v>206</v>
      </c>
      <c r="E128" s="5">
        <v>340</v>
      </c>
    </row>
    <row r="129" spans="4:5" x14ac:dyDescent="0.2">
      <c r="D129" s="5" t="s">
        <v>175</v>
      </c>
      <c r="E129" s="5">
        <v>308</v>
      </c>
    </row>
    <row r="130" spans="4:5" x14ac:dyDescent="0.2">
      <c r="D130" s="5" t="s">
        <v>145</v>
      </c>
      <c r="E130" s="5">
        <v>276</v>
      </c>
    </row>
    <row r="131" spans="4:5" x14ac:dyDescent="0.2">
      <c r="D131" s="5" t="s">
        <v>316</v>
      </c>
      <c r="E131" s="5">
        <v>54</v>
      </c>
    </row>
    <row r="132" spans="4:5" x14ac:dyDescent="0.2">
      <c r="D132" s="5" t="s">
        <v>285</v>
      </c>
      <c r="E132" s="5">
        <v>22</v>
      </c>
    </row>
    <row r="133" spans="4:5" x14ac:dyDescent="0.2">
      <c r="D133" s="5" t="s">
        <v>481</v>
      </c>
      <c r="E133" s="5">
        <v>227</v>
      </c>
    </row>
    <row r="134" spans="4:5" x14ac:dyDescent="0.2">
      <c r="D134" s="5" t="s">
        <v>359</v>
      </c>
      <c r="E134" s="5">
        <v>100</v>
      </c>
    </row>
    <row r="135" spans="4:5" x14ac:dyDescent="0.2">
      <c r="D135" s="5" t="s">
        <v>219</v>
      </c>
      <c r="E135" s="5">
        <v>355</v>
      </c>
    </row>
    <row r="136" spans="4:5" x14ac:dyDescent="0.2">
      <c r="D136" s="5" t="s">
        <v>450</v>
      </c>
      <c r="E136" s="5">
        <v>195</v>
      </c>
    </row>
    <row r="137" spans="4:5" x14ac:dyDescent="0.2">
      <c r="D137" s="5" t="s">
        <v>420</v>
      </c>
      <c r="E137" s="5">
        <v>163</v>
      </c>
    </row>
    <row r="138" spans="4:5" x14ac:dyDescent="0.2">
      <c r="D138" s="5" t="s">
        <v>328</v>
      </c>
      <c r="E138" s="5">
        <v>67</v>
      </c>
    </row>
    <row r="139" spans="4:5" x14ac:dyDescent="0.2">
      <c r="D139" s="5" t="s">
        <v>389</v>
      </c>
      <c r="E139" s="5">
        <v>131</v>
      </c>
    </row>
    <row r="140" spans="4:5" x14ac:dyDescent="0.2">
      <c r="D140" s="5" t="s">
        <v>189</v>
      </c>
      <c r="E140" s="5">
        <v>323</v>
      </c>
    </row>
    <row r="141" spans="4:5" x14ac:dyDescent="0.2">
      <c r="D141" s="5" t="s">
        <v>158</v>
      </c>
      <c r="E141" s="5">
        <v>291</v>
      </c>
    </row>
    <row r="142" spans="4:5" x14ac:dyDescent="0.2">
      <c r="D142" s="5" t="s">
        <v>128</v>
      </c>
      <c r="E142" s="5">
        <v>259</v>
      </c>
    </row>
    <row r="143" spans="4:5" x14ac:dyDescent="0.2">
      <c r="D143" s="5" t="s">
        <v>299</v>
      </c>
      <c r="E143" s="5">
        <v>37</v>
      </c>
    </row>
    <row r="144" spans="4:5" x14ac:dyDescent="0.2">
      <c r="D144" s="5" t="s">
        <v>268</v>
      </c>
      <c r="E144" s="5">
        <v>5</v>
      </c>
    </row>
    <row r="145" spans="4:5" x14ac:dyDescent="0.2">
      <c r="D145" s="5" t="s">
        <v>115</v>
      </c>
      <c r="E145" s="5">
        <v>245</v>
      </c>
    </row>
    <row r="146" spans="4:5" x14ac:dyDescent="0.2">
      <c r="D146" s="5" t="s">
        <v>377</v>
      </c>
      <c r="E146" s="5">
        <v>118</v>
      </c>
    </row>
    <row r="147" spans="4:5" x14ac:dyDescent="0.2">
      <c r="D147" s="5" t="s">
        <v>237</v>
      </c>
      <c r="E147" s="5">
        <v>373</v>
      </c>
    </row>
    <row r="148" spans="4:5" x14ac:dyDescent="0.2">
      <c r="D148" s="5" t="s">
        <v>468</v>
      </c>
      <c r="E148" s="5">
        <v>213</v>
      </c>
    </row>
    <row r="149" spans="4:5" x14ac:dyDescent="0.2">
      <c r="D149" s="5" t="s">
        <v>438</v>
      </c>
      <c r="E149" s="5">
        <v>181</v>
      </c>
    </row>
    <row r="150" spans="4:5" x14ac:dyDescent="0.2">
      <c r="D150" s="5" t="s">
        <v>346</v>
      </c>
      <c r="E150" s="5">
        <v>85</v>
      </c>
    </row>
    <row r="151" spans="4:5" x14ac:dyDescent="0.2">
      <c r="D151" s="5" t="s">
        <v>407</v>
      </c>
      <c r="E151" s="5">
        <v>149</v>
      </c>
    </row>
    <row r="152" spans="4:5" x14ac:dyDescent="0.2">
      <c r="D152" s="5" t="s">
        <v>207</v>
      </c>
      <c r="E152" s="5">
        <v>341</v>
      </c>
    </row>
    <row r="153" spans="4:5" x14ac:dyDescent="0.2">
      <c r="D153" s="5" t="s">
        <v>176</v>
      </c>
      <c r="E153" s="5">
        <v>309</v>
      </c>
    </row>
    <row r="154" spans="4:5" x14ac:dyDescent="0.2">
      <c r="D154" s="5" t="s">
        <v>146</v>
      </c>
      <c r="E154" s="5">
        <v>277</v>
      </c>
    </row>
    <row r="155" spans="4:5" x14ac:dyDescent="0.2">
      <c r="D155" s="5" t="s">
        <v>317</v>
      </c>
      <c r="E155" s="5">
        <v>55</v>
      </c>
    </row>
    <row r="156" spans="4:5" x14ac:dyDescent="0.2">
      <c r="D156" s="5" t="s">
        <v>286</v>
      </c>
      <c r="E156" s="5">
        <v>23</v>
      </c>
    </row>
    <row r="157" spans="4:5" x14ac:dyDescent="0.2">
      <c r="D157" s="5" t="s">
        <v>116</v>
      </c>
      <c r="E157" s="5">
        <v>246</v>
      </c>
    </row>
    <row r="158" spans="4:5" x14ac:dyDescent="0.2">
      <c r="D158" s="5" t="s">
        <v>378</v>
      </c>
      <c r="E158" s="5">
        <v>119</v>
      </c>
    </row>
    <row r="159" spans="4:5" x14ac:dyDescent="0.2">
      <c r="D159" s="5" t="s">
        <v>238</v>
      </c>
      <c r="E159" s="5">
        <v>374</v>
      </c>
    </row>
    <row r="160" spans="4:5" x14ac:dyDescent="0.2">
      <c r="D160" s="5" t="s">
        <v>469</v>
      </c>
      <c r="E160" s="5">
        <v>214</v>
      </c>
    </row>
    <row r="161" spans="4:5" x14ac:dyDescent="0.2">
      <c r="D161" s="5" t="s">
        <v>439</v>
      </c>
      <c r="E161" s="5">
        <v>182</v>
      </c>
    </row>
    <row r="162" spans="4:5" x14ac:dyDescent="0.2">
      <c r="D162" s="5" t="s">
        <v>347</v>
      </c>
      <c r="E162" s="5">
        <v>86</v>
      </c>
    </row>
    <row r="163" spans="4:5" x14ac:dyDescent="0.2">
      <c r="D163" s="5" t="s">
        <v>408</v>
      </c>
      <c r="E163" s="5">
        <v>150</v>
      </c>
    </row>
    <row r="164" spans="4:5" x14ac:dyDescent="0.2">
      <c r="D164" s="5" t="s">
        <v>208</v>
      </c>
      <c r="E164" s="5">
        <v>342</v>
      </c>
    </row>
    <row r="165" spans="4:5" x14ac:dyDescent="0.2">
      <c r="D165" s="5" t="s">
        <v>177</v>
      </c>
      <c r="E165" s="5">
        <v>310</v>
      </c>
    </row>
    <row r="166" spans="4:5" x14ac:dyDescent="0.2">
      <c r="D166" s="5" t="s">
        <v>147</v>
      </c>
      <c r="E166" s="5">
        <v>278</v>
      </c>
    </row>
    <row r="167" spans="4:5" x14ac:dyDescent="0.2">
      <c r="D167" s="5" t="s">
        <v>318</v>
      </c>
      <c r="E167" s="5">
        <v>56</v>
      </c>
    </row>
    <row r="168" spans="4:5" x14ac:dyDescent="0.2">
      <c r="D168" s="5" t="s">
        <v>287</v>
      </c>
      <c r="E168" s="5">
        <v>24</v>
      </c>
    </row>
    <row r="169" spans="4:5" x14ac:dyDescent="0.2">
      <c r="D169" s="5" t="s">
        <v>117</v>
      </c>
      <c r="E169" s="5">
        <v>247</v>
      </c>
    </row>
    <row r="170" spans="4:5" x14ac:dyDescent="0.2">
      <c r="D170" s="5" t="s">
        <v>379</v>
      </c>
      <c r="E170" s="5">
        <v>120</v>
      </c>
    </row>
    <row r="171" spans="4:5" x14ac:dyDescent="0.2">
      <c r="D171" s="5" t="s">
        <v>239</v>
      </c>
      <c r="E171" s="5">
        <v>375</v>
      </c>
    </row>
    <row r="172" spans="4:5" x14ac:dyDescent="0.2">
      <c r="D172" s="5" t="s">
        <v>470</v>
      </c>
      <c r="E172" s="5">
        <v>215</v>
      </c>
    </row>
    <row r="173" spans="4:5" x14ac:dyDescent="0.2">
      <c r="D173" s="5" t="s">
        <v>440</v>
      </c>
      <c r="E173" s="5">
        <v>183</v>
      </c>
    </row>
    <row r="174" spans="4:5" x14ac:dyDescent="0.2">
      <c r="D174" s="5" t="s">
        <v>348</v>
      </c>
      <c r="E174" s="5">
        <v>87</v>
      </c>
    </row>
    <row r="175" spans="4:5" x14ac:dyDescent="0.2">
      <c r="D175" s="5" t="s">
        <v>409</v>
      </c>
      <c r="E175" s="5">
        <v>151</v>
      </c>
    </row>
    <row r="176" spans="4:5" x14ac:dyDescent="0.2">
      <c r="D176" s="5" t="s">
        <v>209</v>
      </c>
      <c r="E176" s="5">
        <v>343</v>
      </c>
    </row>
    <row r="177" spans="4:5" x14ac:dyDescent="0.2">
      <c r="D177" s="5" t="s">
        <v>178</v>
      </c>
      <c r="E177" s="5">
        <v>311</v>
      </c>
    </row>
    <row r="178" spans="4:5" x14ac:dyDescent="0.2">
      <c r="D178" s="5" t="s">
        <v>148</v>
      </c>
      <c r="E178" s="5">
        <v>279</v>
      </c>
    </row>
    <row r="179" spans="4:5" x14ac:dyDescent="0.2">
      <c r="D179" s="5" t="s">
        <v>319</v>
      </c>
      <c r="E179" s="5">
        <v>57</v>
      </c>
    </row>
    <row r="180" spans="4:5" x14ac:dyDescent="0.2">
      <c r="D180" s="5" t="s">
        <v>288</v>
      </c>
      <c r="E180" s="5">
        <v>25</v>
      </c>
    </row>
    <row r="181" spans="4:5" x14ac:dyDescent="0.2">
      <c r="D181" s="5" t="s">
        <v>118</v>
      </c>
      <c r="E181" s="5">
        <v>248</v>
      </c>
    </row>
    <row r="182" spans="4:5" x14ac:dyDescent="0.2">
      <c r="D182" s="5" t="s">
        <v>380</v>
      </c>
      <c r="E182" s="5">
        <v>121</v>
      </c>
    </row>
    <row r="183" spans="4:5" x14ac:dyDescent="0.2">
      <c r="D183" s="5" t="s">
        <v>240</v>
      </c>
      <c r="E183" s="5">
        <v>376</v>
      </c>
    </row>
    <row r="184" spans="4:5" x14ac:dyDescent="0.2">
      <c r="D184" s="5" t="s">
        <v>471</v>
      </c>
      <c r="E184" s="5">
        <v>216</v>
      </c>
    </row>
    <row r="185" spans="4:5" x14ac:dyDescent="0.2">
      <c r="D185" s="5" t="s">
        <v>441</v>
      </c>
      <c r="E185" s="5">
        <v>184</v>
      </c>
    </row>
    <row r="186" spans="4:5" x14ac:dyDescent="0.2">
      <c r="D186" s="5" t="s">
        <v>349</v>
      </c>
      <c r="E186" s="5">
        <v>88</v>
      </c>
    </row>
    <row r="187" spans="4:5" x14ac:dyDescent="0.2">
      <c r="D187" s="5" t="s">
        <v>410</v>
      </c>
      <c r="E187" s="5">
        <v>152</v>
      </c>
    </row>
    <row r="188" spans="4:5" x14ac:dyDescent="0.2">
      <c r="D188" s="5" t="s">
        <v>210</v>
      </c>
      <c r="E188" s="5">
        <v>344</v>
      </c>
    </row>
    <row r="189" spans="4:5" x14ac:dyDescent="0.2">
      <c r="D189" s="5" t="s">
        <v>179</v>
      </c>
      <c r="E189" s="5">
        <v>312</v>
      </c>
    </row>
    <row r="190" spans="4:5" x14ac:dyDescent="0.2">
      <c r="D190" s="5" t="s">
        <v>149</v>
      </c>
      <c r="E190" s="5">
        <v>280</v>
      </c>
    </row>
    <row r="191" spans="4:5" x14ac:dyDescent="0.2">
      <c r="D191" s="5" t="s">
        <v>320</v>
      </c>
      <c r="E191" s="5">
        <v>58</v>
      </c>
    </row>
    <row r="192" spans="4:5" x14ac:dyDescent="0.2">
      <c r="D192" s="5" t="s">
        <v>289</v>
      </c>
      <c r="E192" s="5">
        <v>26</v>
      </c>
    </row>
    <row r="193" spans="4:5" x14ac:dyDescent="0.2">
      <c r="D193" s="5" t="s">
        <v>119</v>
      </c>
      <c r="E193" s="5">
        <v>249</v>
      </c>
    </row>
    <row r="194" spans="4:5" x14ac:dyDescent="0.2">
      <c r="D194" s="5" t="s">
        <v>381</v>
      </c>
      <c r="E194" s="5">
        <v>122</v>
      </c>
    </row>
    <row r="195" spans="4:5" x14ac:dyDescent="0.2">
      <c r="D195" s="5" t="s">
        <v>241</v>
      </c>
      <c r="E195" s="5">
        <v>377</v>
      </c>
    </row>
    <row r="196" spans="4:5" x14ac:dyDescent="0.2">
      <c r="D196" s="5" t="s">
        <v>472</v>
      </c>
      <c r="E196" s="5">
        <v>217</v>
      </c>
    </row>
    <row r="197" spans="4:5" x14ac:dyDescent="0.2">
      <c r="D197" s="5" t="s">
        <v>442</v>
      </c>
      <c r="E197" s="5">
        <v>185</v>
      </c>
    </row>
    <row r="198" spans="4:5" x14ac:dyDescent="0.2">
      <c r="D198" s="5" t="s">
        <v>350</v>
      </c>
      <c r="E198" s="5">
        <v>89</v>
      </c>
    </row>
    <row r="199" spans="4:5" x14ac:dyDescent="0.2">
      <c r="D199" s="5" t="s">
        <v>411</v>
      </c>
      <c r="E199" s="5">
        <v>153</v>
      </c>
    </row>
    <row r="200" spans="4:5" x14ac:dyDescent="0.2">
      <c r="D200" s="5" t="s">
        <v>211</v>
      </c>
      <c r="E200" s="5">
        <v>345</v>
      </c>
    </row>
    <row r="201" spans="4:5" x14ac:dyDescent="0.2">
      <c r="D201" s="5" t="s">
        <v>180</v>
      </c>
      <c r="E201" s="5">
        <v>313</v>
      </c>
    </row>
    <row r="202" spans="4:5" x14ac:dyDescent="0.2">
      <c r="D202" s="5" t="s">
        <v>150</v>
      </c>
      <c r="E202" s="5">
        <v>281</v>
      </c>
    </row>
    <row r="203" spans="4:5" x14ac:dyDescent="0.2">
      <c r="D203" s="5" t="s">
        <v>321</v>
      </c>
      <c r="E203" s="5">
        <v>59</v>
      </c>
    </row>
    <row r="204" spans="4:5" x14ac:dyDescent="0.2">
      <c r="D204" s="5" t="s">
        <v>290</v>
      </c>
      <c r="E204" s="5">
        <v>27</v>
      </c>
    </row>
    <row r="205" spans="4:5" x14ac:dyDescent="0.2">
      <c r="D205" s="5" t="s">
        <v>120</v>
      </c>
      <c r="E205" s="5">
        <v>250</v>
      </c>
    </row>
    <row r="206" spans="4:5" x14ac:dyDescent="0.2">
      <c r="D206" s="5" t="s">
        <v>382</v>
      </c>
      <c r="E206" s="5">
        <v>123</v>
      </c>
    </row>
    <row r="207" spans="4:5" x14ac:dyDescent="0.2">
      <c r="D207" s="5" t="s">
        <v>242</v>
      </c>
      <c r="E207" s="5">
        <v>378</v>
      </c>
    </row>
    <row r="208" spans="4:5" x14ac:dyDescent="0.2">
      <c r="D208" s="5" t="s">
        <v>473</v>
      </c>
      <c r="E208" s="5">
        <v>218</v>
      </c>
    </row>
    <row r="209" spans="4:5" x14ac:dyDescent="0.2">
      <c r="D209" s="5" t="s">
        <v>443</v>
      </c>
      <c r="E209" s="5">
        <v>186</v>
      </c>
    </row>
    <row r="210" spans="4:5" x14ac:dyDescent="0.2">
      <c r="D210" s="5" t="s">
        <v>351</v>
      </c>
      <c r="E210" s="5">
        <v>90</v>
      </c>
    </row>
    <row r="211" spans="4:5" x14ac:dyDescent="0.2">
      <c r="D211" s="5" t="s">
        <v>412</v>
      </c>
      <c r="E211" s="5">
        <v>154</v>
      </c>
    </row>
    <row r="212" spans="4:5" x14ac:dyDescent="0.2">
      <c r="D212" s="5" t="s">
        <v>212</v>
      </c>
      <c r="E212" s="5">
        <v>346</v>
      </c>
    </row>
    <row r="213" spans="4:5" x14ac:dyDescent="0.2">
      <c r="D213" s="5" t="s">
        <v>181</v>
      </c>
      <c r="E213" s="5">
        <v>314</v>
      </c>
    </row>
    <row r="214" spans="4:5" x14ac:dyDescent="0.2">
      <c r="D214" s="5" t="s">
        <v>151</v>
      </c>
      <c r="E214" s="5">
        <v>282</v>
      </c>
    </row>
    <row r="215" spans="4:5" x14ac:dyDescent="0.2">
      <c r="D215" s="5" t="s">
        <v>322</v>
      </c>
      <c r="E215" s="5">
        <v>60</v>
      </c>
    </row>
    <row r="216" spans="4:5" x14ac:dyDescent="0.2">
      <c r="D216" s="5" t="s">
        <v>291</v>
      </c>
      <c r="E216" s="5">
        <v>28</v>
      </c>
    </row>
    <row r="217" spans="4:5" x14ac:dyDescent="0.2">
      <c r="D217" s="5" t="s">
        <v>121</v>
      </c>
      <c r="E217" s="5">
        <v>251</v>
      </c>
    </row>
    <row r="218" spans="4:5" x14ac:dyDescent="0.2">
      <c r="D218" s="5" t="s">
        <v>383</v>
      </c>
      <c r="E218" s="5">
        <v>124</v>
      </c>
    </row>
    <row r="219" spans="4:5" x14ac:dyDescent="0.2">
      <c r="D219" s="5" t="s">
        <v>243</v>
      </c>
      <c r="E219" s="5">
        <v>379</v>
      </c>
    </row>
    <row r="220" spans="4:5" x14ac:dyDescent="0.2">
      <c r="D220" s="5" t="s">
        <v>474</v>
      </c>
      <c r="E220" s="5">
        <v>219</v>
      </c>
    </row>
    <row r="221" spans="4:5" x14ac:dyDescent="0.2">
      <c r="D221" s="5" t="s">
        <v>444</v>
      </c>
      <c r="E221" s="5">
        <v>187</v>
      </c>
    </row>
    <row r="222" spans="4:5" x14ac:dyDescent="0.2">
      <c r="D222" s="5" t="s">
        <v>352</v>
      </c>
      <c r="E222" s="5">
        <v>91</v>
      </c>
    </row>
    <row r="223" spans="4:5" x14ac:dyDescent="0.2">
      <c r="D223" s="5" t="s">
        <v>413</v>
      </c>
      <c r="E223" s="5">
        <v>155</v>
      </c>
    </row>
    <row r="224" spans="4:5" x14ac:dyDescent="0.2">
      <c r="D224" s="5" t="s">
        <v>213</v>
      </c>
      <c r="E224" s="5">
        <v>347</v>
      </c>
    </row>
    <row r="225" spans="4:5" x14ac:dyDescent="0.2">
      <c r="D225" s="5" t="s">
        <v>182</v>
      </c>
      <c r="E225" s="5">
        <v>315</v>
      </c>
    </row>
    <row r="226" spans="4:5" x14ac:dyDescent="0.2">
      <c r="D226" s="5" t="s">
        <v>152</v>
      </c>
      <c r="E226" s="5">
        <v>283</v>
      </c>
    </row>
    <row r="227" spans="4:5" x14ac:dyDescent="0.2">
      <c r="D227" s="5" t="s">
        <v>323</v>
      </c>
      <c r="E227" s="5">
        <v>61</v>
      </c>
    </row>
    <row r="228" spans="4:5" x14ac:dyDescent="0.2">
      <c r="D228" s="5" t="s">
        <v>292</v>
      </c>
      <c r="E228" s="5">
        <v>29</v>
      </c>
    </row>
    <row r="229" spans="4:5" x14ac:dyDescent="0.2">
      <c r="D229" s="5" t="s">
        <v>122</v>
      </c>
      <c r="E229" s="5">
        <v>252</v>
      </c>
    </row>
    <row r="230" spans="4:5" x14ac:dyDescent="0.2">
      <c r="D230" s="5" t="s">
        <v>384</v>
      </c>
      <c r="E230" s="5">
        <v>125</v>
      </c>
    </row>
    <row r="231" spans="4:5" x14ac:dyDescent="0.2">
      <c r="D231" s="5" t="s">
        <v>244</v>
      </c>
      <c r="E231" s="5">
        <v>380</v>
      </c>
    </row>
    <row r="232" spans="4:5" x14ac:dyDescent="0.2">
      <c r="D232" s="5" t="s">
        <v>475</v>
      </c>
      <c r="E232" s="5">
        <v>220</v>
      </c>
    </row>
    <row r="233" spans="4:5" x14ac:dyDescent="0.2">
      <c r="D233" s="5" t="s">
        <v>445</v>
      </c>
      <c r="E233" s="5">
        <v>188</v>
      </c>
    </row>
    <row r="234" spans="4:5" x14ac:dyDescent="0.2">
      <c r="D234" s="5" t="s">
        <v>353</v>
      </c>
      <c r="E234" s="5">
        <v>92</v>
      </c>
    </row>
    <row r="235" spans="4:5" x14ac:dyDescent="0.2">
      <c r="D235" s="5" t="s">
        <v>414</v>
      </c>
      <c r="E235" s="5">
        <v>156</v>
      </c>
    </row>
    <row r="236" spans="4:5" x14ac:dyDescent="0.2">
      <c r="D236" s="5" t="s">
        <v>214</v>
      </c>
      <c r="E236" s="5">
        <v>348</v>
      </c>
    </row>
    <row r="237" spans="4:5" x14ac:dyDescent="0.2">
      <c r="D237" s="5" t="s">
        <v>183</v>
      </c>
      <c r="E237" s="5">
        <v>316</v>
      </c>
    </row>
    <row r="238" spans="4:5" x14ac:dyDescent="0.2">
      <c r="D238" s="5" t="s">
        <v>153</v>
      </c>
      <c r="E238" s="5">
        <v>284</v>
      </c>
    </row>
    <row r="239" spans="4:5" x14ac:dyDescent="0.2">
      <c r="D239" s="5" t="s">
        <v>324</v>
      </c>
      <c r="E239" s="5">
        <v>62</v>
      </c>
    </row>
    <row r="240" spans="4:5" x14ac:dyDescent="0.2">
      <c r="D240" s="5" t="s">
        <v>293</v>
      </c>
      <c r="E240" s="5">
        <v>30</v>
      </c>
    </row>
    <row r="241" spans="4:5" x14ac:dyDescent="0.2">
      <c r="D241" s="5" t="s">
        <v>123</v>
      </c>
      <c r="E241" s="5">
        <v>253</v>
      </c>
    </row>
    <row r="242" spans="4:5" x14ac:dyDescent="0.2">
      <c r="D242" s="5" t="s">
        <v>385</v>
      </c>
      <c r="E242" s="5">
        <v>126</v>
      </c>
    </row>
    <row r="243" spans="4:5" x14ac:dyDescent="0.2">
      <c r="D243" s="5" t="s">
        <v>245</v>
      </c>
      <c r="E243" s="5">
        <v>381</v>
      </c>
    </row>
    <row r="244" spans="4:5" x14ac:dyDescent="0.2">
      <c r="D244" s="5" t="s">
        <v>476</v>
      </c>
      <c r="E244" s="5">
        <v>221</v>
      </c>
    </row>
    <row r="245" spans="4:5" x14ac:dyDescent="0.2">
      <c r="D245" s="5" t="s">
        <v>446</v>
      </c>
      <c r="E245" s="5">
        <v>189</v>
      </c>
    </row>
    <row r="246" spans="4:5" x14ac:dyDescent="0.2">
      <c r="D246" s="5" t="s">
        <v>354</v>
      </c>
      <c r="E246" s="5">
        <v>93</v>
      </c>
    </row>
    <row r="247" spans="4:5" x14ac:dyDescent="0.2">
      <c r="D247" s="5" t="s">
        <v>415</v>
      </c>
      <c r="E247" s="5">
        <v>157</v>
      </c>
    </row>
    <row r="248" spans="4:5" x14ac:dyDescent="0.2">
      <c r="D248" s="5" t="s">
        <v>215</v>
      </c>
      <c r="E248" s="5">
        <v>349</v>
      </c>
    </row>
    <row r="249" spans="4:5" x14ac:dyDescent="0.2">
      <c r="D249" s="5" t="s">
        <v>184</v>
      </c>
      <c r="E249" s="5">
        <v>317</v>
      </c>
    </row>
    <row r="250" spans="4:5" x14ac:dyDescent="0.2">
      <c r="D250" s="5" t="s">
        <v>154</v>
      </c>
      <c r="E250" s="5">
        <v>285</v>
      </c>
    </row>
    <row r="251" spans="4:5" x14ac:dyDescent="0.2">
      <c r="D251" s="5" t="s">
        <v>325</v>
      </c>
      <c r="E251" s="5">
        <v>63</v>
      </c>
    </row>
    <row r="252" spans="4:5" x14ac:dyDescent="0.2">
      <c r="D252" s="5" t="s">
        <v>294</v>
      </c>
      <c r="E252" s="5">
        <v>31</v>
      </c>
    </row>
    <row r="253" spans="4:5" x14ac:dyDescent="0.2">
      <c r="D253" s="5" t="s">
        <v>124</v>
      </c>
      <c r="E253" s="5">
        <v>254</v>
      </c>
    </row>
    <row r="254" spans="4:5" x14ac:dyDescent="0.2">
      <c r="D254" s="5" t="s">
        <v>386</v>
      </c>
      <c r="E254" s="5">
        <v>127</v>
      </c>
    </row>
    <row r="255" spans="4:5" x14ac:dyDescent="0.2">
      <c r="D255" s="5" t="s">
        <v>246</v>
      </c>
      <c r="E255" s="5">
        <v>382</v>
      </c>
    </row>
    <row r="256" spans="4:5" x14ac:dyDescent="0.2">
      <c r="D256" s="5" t="s">
        <v>477</v>
      </c>
      <c r="E256" s="5">
        <v>222</v>
      </c>
    </row>
    <row r="257" spans="4:5" x14ac:dyDescent="0.2">
      <c r="D257" s="5" t="s">
        <v>447</v>
      </c>
      <c r="E257" s="5">
        <v>190</v>
      </c>
    </row>
    <row r="258" spans="4:5" x14ac:dyDescent="0.2">
      <c r="D258" s="5" t="s">
        <v>355</v>
      </c>
      <c r="E258" s="5">
        <v>94</v>
      </c>
    </row>
    <row r="259" spans="4:5" x14ac:dyDescent="0.2">
      <c r="D259" s="5" t="s">
        <v>416</v>
      </c>
      <c r="E259" s="5">
        <v>158</v>
      </c>
    </row>
    <row r="260" spans="4:5" x14ac:dyDescent="0.2">
      <c r="D260" s="5" t="s">
        <v>216</v>
      </c>
      <c r="E260" s="5">
        <v>350</v>
      </c>
    </row>
    <row r="261" spans="4:5" x14ac:dyDescent="0.2">
      <c r="D261" s="5" t="s">
        <v>185</v>
      </c>
      <c r="E261" s="5">
        <v>318</v>
      </c>
    </row>
    <row r="262" spans="4:5" x14ac:dyDescent="0.2">
      <c r="D262" s="5" t="s">
        <v>155</v>
      </c>
      <c r="E262" s="5">
        <v>286</v>
      </c>
    </row>
    <row r="263" spans="4:5" x14ac:dyDescent="0.2">
      <c r="D263" s="5" t="s">
        <v>326</v>
      </c>
      <c r="E263" s="5">
        <v>64</v>
      </c>
    </row>
    <row r="264" spans="4:5" x14ac:dyDescent="0.2">
      <c r="D264" s="5" t="s">
        <v>295</v>
      </c>
      <c r="E264" s="5">
        <v>32</v>
      </c>
    </row>
    <row r="265" spans="4:5" x14ac:dyDescent="0.2">
      <c r="D265" s="5" t="s">
        <v>482</v>
      </c>
      <c r="E265" s="5">
        <v>228</v>
      </c>
    </row>
    <row r="266" spans="4:5" x14ac:dyDescent="0.2">
      <c r="D266" s="5" t="s">
        <v>360</v>
      </c>
      <c r="E266" s="5">
        <v>101</v>
      </c>
    </row>
    <row r="267" spans="4:5" x14ac:dyDescent="0.2">
      <c r="D267" s="5" t="s">
        <v>220</v>
      </c>
      <c r="E267" s="5">
        <v>356</v>
      </c>
    </row>
    <row r="268" spans="4:5" x14ac:dyDescent="0.2">
      <c r="D268" s="5" t="s">
        <v>451</v>
      </c>
      <c r="E268" s="5">
        <v>196</v>
      </c>
    </row>
    <row r="269" spans="4:5" x14ac:dyDescent="0.2">
      <c r="D269" s="5" t="s">
        <v>421</v>
      </c>
      <c r="E269" s="5">
        <v>164</v>
      </c>
    </row>
    <row r="270" spans="4:5" x14ac:dyDescent="0.2">
      <c r="D270" s="5" t="s">
        <v>329</v>
      </c>
      <c r="E270" s="5">
        <v>68</v>
      </c>
    </row>
    <row r="271" spans="4:5" x14ac:dyDescent="0.2">
      <c r="D271" s="5" t="s">
        <v>390</v>
      </c>
      <c r="E271" s="5">
        <v>132</v>
      </c>
    </row>
    <row r="272" spans="4:5" x14ac:dyDescent="0.2">
      <c r="D272" s="5" t="s">
        <v>190</v>
      </c>
      <c r="E272" s="5">
        <v>324</v>
      </c>
    </row>
    <row r="273" spans="4:5" x14ac:dyDescent="0.2">
      <c r="D273" s="5" t="s">
        <v>159</v>
      </c>
      <c r="E273" s="5">
        <v>292</v>
      </c>
    </row>
    <row r="274" spans="4:5" x14ac:dyDescent="0.2">
      <c r="D274" s="5" t="s">
        <v>129</v>
      </c>
      <c r="E274" s="5">
        <v>260</v>
      </c>
    </row>
    <row r="275" spans="4:5" x14ac:dyDescent="0.2">
      <c r="D275" s="5" t="s">
        <v>300</v>
      </c>
      <c r="E275" s="5">
        <v>38</v>
      </c>
    </row>
    <row r="276" spans="4:5" x14ac:dyDescent="0.2">
      <c r="D276" s="5" t="s">
        <v>269</v>
      </c>
      <c r="E276" s="5">
        <v>6</v>
      </c>
    </row>
    <row r="277" spans="4:5" x14ac:dyDescent="0.2">
      <c r="D277" s="5" t="s">
        <v>125</v>
      </c>
      <c r="E277" s="5">
        <v>255</v>
      </c>
    </row>
    <row r="278" spans="4:5" x14ac:dyDescent="0.2">
      <c r="D278" s="5" t="s">
        <v>387</v>
      </c>
      <c r="E278" s="5">
        <v>128</v>
      </c>
    </row>
    <row r="279" spans="4:5" x14ac:dyDescent="0.2">
      <c r="D279" s="5" t="s">
        <v>247</v>
      </c>
      <c r="E279" s="5">
        <v>383</v>
      </c>
    </row>
    <row r="280" spans="4:5" x14ac:dyDescent="0.2">
      <c r="D280" s="5" t="s">
        <v>478</v>
      </c>
      <c r="E280" s="5">
        <v>223</v>
      </c>
    </row>
    <row r="281" spans="4:5" x14ac:dyDescent="0.2">
      <c r="D281" s="5" t="s">
        <v>448</v>
      </c>
      <c r="E281" s="5">
        <v>191</v>
      </c>
    </row>
    <row r="282" spans="4:5" x14ac:dyDescent="0.2">
      <c r="D282" s="5" t="s">
        <v>356</v>
      </c>
      <c r="E282" s="5">
        <v>95</v>
      </c>
    </row>
    <row r="283" spans="4:5" x14ac:dyDescent="0.2">
      <c r="D283" s="5" t="s">
        <v>417</v>
      </c>
      <c r="E283" s="5">
        <v>159</v>
      </c>
    </row>
    <row r="284" spans="4:5" x14ac:dyDescent="0.2">
      <c r="D284" s="5" t="s">
        <v>217</v>
      </c>
      <c r="E284" s="5">
        <v>351</v>
      </c>
    </row>
    <row r="285" spans="4:5" x14ac:dyDescent="0.2">
      <c r="D285" s="5" t="s">
        <v>186</v>
      </c>
      <c r="E285" s="5">
        <v>319</v>
      </c>
    </row>
    <row r="286" spans="4:5" x14ac:dyDescent="0.2">
      <c r="D286" s="5" t="s">
        <v>156</v>
      </c>
      <c r="E286" s="5">
        <v>287</v>
      </c>
    </row>
    <row r="287" spans="4:5" x14ac:dyDescent="0.2">
      <c r="D287" s="5" t="s">
        <v>296</v>
      </c>
      <c r="E287" s="5">
        <v>33</v>
      </c>
    </row>
    <row r="288" spans="4:5" x14ac:dyDescent="0.2">
      <c r="D288" s="5" t="s">
        <v>126</v>
      </c>
      <c r="E288" s="5">
        <v>256</v>
      </c>
    </row>
    <row r="289" spans="4:5" x14ac:dyDescent="0.2">
      <c r="D289" s="5" t="s">
        <v>248</v>
      </c>
      <c r="E289" s="5">
        <v>384</v>
      </c>
    </row>
    <row r="290" spans="4:5" x14ac:dyDescent="0.2">
      <c r="D290" s="5" t="s">
        <v>479</v>
      </c>
      <c r="E290" s="5">
        <v>224</v>
      </c>
    </row>
    <row r="291" spans="4:5" x14ac:dyDescent="0.2">
      <c r="D291" s="5" t="s">
        <v>357</v>
      </c>
      <c r="E291" s="5">
        <v>96</v>
      </c>
    </row>
    <row r="292" spans="4:5" x14ac:dyDescent="0.2">
      <c r="D292" s="5" t="s">
        <v>418</v>
      </c>
      <c r="E292" s="5">
        <v>160</v>
      </c>
    </row>
    <row r="293" spans="4:5" x14ac:dyDescent="0.2">
      <c r="D293" s="5" t="s">
        <v>187</v>
      </c>
      <c r="E293" s="5">
        <v>320</v>
      </c>
    </row>
    <row r="294" spans="4:5" x14ac:dyDescent="0.2">
      <c r="D294" s="5" t="s">
        <v>297</v>
      </c>
      <c r="E294" s="5">
        <v>34</v>
      </c>
    </row>
    <row r="295" spans="4:5" x14ac:dyDescent="0.2">
      <c r="D295" s="5" t="s">
        <v>483</v>
      </c>
      <c r="E295" s="5">
        <v>229</v>
      </c>
    </row>
    <row r="296" spans="4:5" x14ac:dyDescent="0.2">
      <c r="D296" s="5" t="s">
        <v>361</v>
      </c>
      <c r="E296" s="5">
        <v>102</v>
      </c>
    </row>
    <row r="297" spans="4:5" x14ac:dyDescent="0.2">
      <c r="D297" s="5" t="s">
        <v>221</v>
      </c>
      <c r="E297" s="5">
        <v>357</v>
      </c>
    </row>
    <row r="298" spans="4:5" x14ac:dyDescent="0.2">
      <c r="D298" s="5" t="s">
        <v>452</v>
      </c>
      <c r="E298" s="5">
        <v>197</v>
      </c>
    </row>
    <row r="299" spans="4:5" x14ac:dyDescent="0.2">
      <c r="D299" s="5" t="s">
        <v>422</v>
      </c>
      <c r="E299" s="5">
        <v>165</v>
      </c>
    </row>
    <row r="300" spans="4:5" x14ac:dyDescent="0.2">
      <c r="D300" s="5" t="s">
        <v>330</v>
      </c>
      <c r="E300" s="5">
        <v>69</v>
      </c>
    </row>
    <row r="301" spans="4:5" x14ac:dyDescent="0.2">
      <c r="D301" s="5" t="s">
        <v>391</v>
      </c>
      <c r="E301" s="5">
        <v>133</v>
      </c>
    </row>
    <row r="302" spans="4:5" x14ac:dyDescent="0.2">
      <c r="D302" s="5" t="s">
        <v>191</v>
      </c>
      <c r="E302" s="5">
        <v>325</v>
      </c>
    </row>
    <row r="303" spans="4:5" x14ac:dyDescent="0.2">
      <c r="D303" s="5" t="s">
        <v>160</v>
      </c>
      <c r="E303" s="5">
        <v>293</v>
      </c>
    </row>
    <row r="304" spans="4:5" x14ac:dyDescent="0.2">
      <c r="D304" s="5" t="s">
        <v>130</v>
      </c>
      <c r="E304" s="5">
        <v>261</v>
      </c>
    </row>
    <row r="305" spans="4:5" x14ac:dyDescent="0.2">
      <c r="D305" s="5" t="s">
        <v>301</v>
      </c>
      <c r="E305" s="5">
        <v>39</v>
      </c>
    </row>
    <row r="306" spans="4:5" x14ac:dyDescent="0.2">
      <c r="D306" s="5" t="s">
        <v>270</v>
      </c>
      <c r="E306" s="5">
        <v>7</v>
      </c>
    </row>
    <row r="307" spans="4:5" x14ac:dyDescent="0.2">
      <c r="D307" s="5" t="s">
        <v>484</v>
      </c>
      <c r="E307" s="5">
        <v>230</v>
      </c>
    </row>
    <row r="308" spans="4:5" x14ac:dyDescent="0.2">
      <c r="D308" s="5" t="s">
        <v>362</v>
      </c>
      <c r="E308" s="5">
        <v>103</v>
      </c>
    </row>
    <row r="309" spans="4:5" x14ac:dyDescent="0.2">
      <c r="D309" s="5" t="s">
        <v>222</v>
      </c>
      <c r="E309" s="5">
        <v>358</v>
      </c>
    </row>
    <row r="310" spans="4:5" x14ac:dyDescent="0.2">
      <c r="D310" s="5" t="s">
        <v>453</v>
      </c>
      <c r="E310" s="5">
        <v>198</v>
      </c>
    </row>
    <row r="311" spans="4:5" x14ac:dyDescent="0.2">
      <c r="D311" s="5" t="s">
        <v>423</v>
      </c>
      <c r="E311" s="5">
        <v>166</v>
      </c>
    </row>
    <row r="312" spans="4:5" x14ac:dyDescent="0.2">
      <c r="D312" s="5" t="s">
        <v>331</v>
      </c>
      <c r="E312" s="5">
        <v>70</v>
      </c>
    </row>
    <row r="313" spans="4:5" x14ac:dyDescent="0.2">
      <c r="D313" s="5" t="s">
        <v>392</v>
      </c>
      <c r="E313" s="5">
        <v>134</v>
      </c>
    </row>
    <row r="314" spans="4:5" x14ac:dyDescent="0.2">
      <c r="D314" s="5" t="s">
        <v>192</v>
      </c>
      <c r="E314" s="5">
        <v>326</v>
      </c>
    </row>
    <row r="315" spans="4:5" x14ac:dyDescent="0.2">
      <c r="D315" s="5" t="s">
        <v>161</v>
      </c>
      <c r="E315" s="5">
        <v>294</v>
      </c>
    </row>
    <row r="316" spans="4:5" x14ac:dyDescent="0.2">
      <c r="D316" s="5" t="s">
        <v>131</v>
      </c>
      <c r="E316" s="5">
        <v>262</v>
      </c>
    </row>
    <row r="317" spans="4:5" x14ac:dyDescent="0.2">
      <c r="D317" s="5" t="s">
        <v>302</v>
      </c>
      <c r="E317" s="5">
        <v>40</v>
      </c>
    </row>
    <row r="318" spans="4:5" x14ac:dyDescent="0.2">
      <c r="D318" s="5" t="s">
        <v>271</v>
      </c>
      <c r="E318" s="5">
        <v>8</v>
      </c>
    </row>
    <row r="319" spans="4:5" x14ac:dyDescent="0.2">
      <c r="D319" s="5" t="s">
        <v>485</v>
      </c>
      <c r="E319" s="5">
        <v>231</v>
      </c>
    </row>
    <row r="320" spans="4:5" x14ac:dyDescent="0.2">
      <c r="D320" s="5" t="s">
        <v>363</v>
      </c>
      <c r="E320" s="5">
        <v>104</v>
      </c>
    </row>
    <row r="321" spans="4:5" x14ac:dyDescent="0.2">
      <c r="D321" s="5" t="s">
        <v>223</v>
      </c>
      <c r="E321" s="5">
        <v>359</v>
      </c>
    </row>
    <row r="322" spans="4:5" x14ac:dyDescent="0.2">
      <c r="D322" s="5" t="s">
        <v>454</v>
      </c>
      <c r="E322" s="5">
        <v>199</v>
      </c>
    </row>
    <row r="323" spans="4:5" x14ac:dyDescent="0.2">
      <c r="D323" s="5" t="s">
        <v>424</v>
      </c>
      <c r="E323" s="5">
        <v>167</v>
      </c>
    </row>
    <row r="324" spans="4:5" x14ac:dyDescent="0.2">
      <c r="D324" s="5" t="s">
        <v>332</v>
      </c>
      <c r="E324" s="5">
        <v>71</v>
      </c>
    </row>
    <row r="325" spans="4:5" x14ac:dyDescent="0.2">
      <c r="D325" s="5" t="s">
        <v>393</v>
      </c>
      <c r="E325" s="5">
        <v>135</v>
      </c>
    </row>
    <row r="326" spans="4:5" x14ac:dyDescent="0.2">
      <c r="D326" s="5" t="s">
        <v>193</v>
      </c>
      <c r="E326" s="5">
        <v>327</v>
      </c>
    </row>
    <row r="327" spans="4:5" x14ac:dyDescent="0.2">
      <c r="D327" s="5" t="s">
        <v>162</v>
      </c>
      <c r="E327" s="5">
        <v>295</v>
      </c>
    </row>
    <row r="328" spans="4:5" x14ac:dyDescent="0.2">
      <c r="D328" s="5" t="s">
        <v>132</v>
      </c>
      <c r="E328" s="5">
        <v>263</v>
      </c>
    </row>
    <row r="329" spans="4:5" x14ac:dyDescent="0.2">
      <c r="D329" s="5" t="s">
        <v>303</v>
      </c>
      <c r="E329" s="5">
        <v>41</v>
      </c>
    </row>
    <row r="330" spans="4:5" x14ac:dyDescent="0.2">
      <c r="D330" s="5" t="s">
        <v>272</v>
      </c>
      <c r="E330" s="5">
        <v>9</v>
      </c>
    </row>
    <row r="331" spans="4:5" x14ac:dyDescent="0.2">
      <c r="D331" s="5" t="s">
        <v>486</v>
      </c>
      <c r="E331" s="5">
        <v>232</v>
      </c>
    </row>
    <row r="332" spans="4:5" x14ac:dyDescent="0.2">
      <c r="D332" s="5" t="s">
        <v>364</v>
      </c>
      <c r="E332" s="5">
        <v>105</v>
      </c>
    </row>
    <row r="333" spans="4:5" x14ac:dyDescent="0.2">
      <c r="D333" s="5" t="s">
        <v>224</v>
      </c>
      <c r="E333" s="5">
        <v>360</v>
      </c>
    </row>
    <row r="334" spans="4:5" x14ac:dyDescent="0.2">
      <c r="D334" s="5" t="s">
        <v>455</v>
      </c>
      <c r="E334" s="5">
        <v>200</v>
      </c>
    </row>
    <row r="335" spans="4:5" x14ac:dyDescent="0.2">
      <c r="D335" s="5" t="s">
        <v>425</v>
      </c>
      <c r="E335" s="5">
        <v>168</v>
      </c>
    </row>
    <row r="336" spans="4:5" x14ac:dyDescent="0.2">
      <c r="D336" s="5" t="s">
        <v>333</v>
      </c>
      <c r="E336" s="5">
        <v>72</v>
      </c>
    </row>
    <row r="337" spans="4:5" x14ac:dyDescent="0.2">
      <c r="D337" s="5" t="s">
        <v>394</v>
      </c>
      <c r="E337" s="5">
        <v>136</v>
      </c>
    </row>
    <row r="338" spans="4:5" x14ac:dyDescent="0.2">
      <c r="D338" s="5" t="s">
        <v>194</v>
      </c>
      <c r="E338" s="5">
        <v>328</v>
      </c>
    </row>
    <row r="339" spans="4:5" x14ac:dyDescent="0.2">
      <c r="D339" s="5" t="s">
        <v>163</v>
      </c>
      <c r="E339" s="5">
        <v>296</v>
      </c>
    </row>
    <row r="340" spans="4:5" x14ac:dyDescent="0.2">
      <c r="D340" s="5" t="s">
        <v>133</v>
      </c>
      <c r="E340" s="5">
        <v>264</v>
      </c>
    </row>
    <row r="341" spans="4:5" x14ac:dyDescent="0.2">
      <c r="D341" s="5" t="s">
        <v>304</v>
      </c>
      <c r="E341" s="5">
        <v>42</v>
      </c>
    </row>
    <row r="342" spans="4:5" x14ac:dyDescent="0.2">
      <c r="D342" s="5" t="s">
        <v>273</v>
      </c>
      <c r="E342" s="5">
        <v>10</v>
      </c>
    </row>
    <row r="343" spans="4:5" x14ac:dyDescent="0.2">
      <c r="D343" s="5" t="s">
        <v>487</v>
      </c>
      <c r="E343" s="5">
        <v>233</v>
      </c>
    </row>
    <row r="344" spans="4:5" x14ac:dyDescent="0.2">
      <c r="D344" s="5" t="s">
        <v>365</v>
      </c>
      <c r="E344" s="5">
        <v>106</v>
      </c>
    </row>
    <row r="345" spans="4:5" x14ac:dyDescent="0.2">
      <c r="D345" s="5" t="s">
        <v>225</v>
      </c>
      <c r="E345" s="5">
        <v>361</v>
      </c>
    </row>
    <row r="346" spans="4:5" x14ac:dyDescent="0.2">
      <c r="D346" s="5" t="s">
        <v>456</v>
      </c>
      <c r="E346" s="5">
        <v>201</v>
      </c>
    </row>
    <row r="347" spans="4:5" x14ac:dyDescent="0.2">
      <c r="D347" s="5" t="s">
        <v>426</v>
      </c>
      <c r="E347" s="5">
        <v>169</v>
      </c>
    </row>
    <row r="348" spans="4:5" x14ac:dyDescent="0.2">
      <c r="D348" s="5" t="s">
        <v>334</v>
      </c>
      <c r="E348" s="5">
        <v>73</v>
      </c>
    </row>
    <row r="349" spans="4:5" x14ac:dyDescent="0.2">
      <c r="D349" s="5" t="s">
        <v>395</v>
      </c>
      <c r="E349" s="5">
        <v>137</v>
      </c>
    </row>
    <row r="350" spans="4:5" x14ac:dyDescent="0.2">
      <c r="D350" s="5" t="s">
        <v>195</v>
      </c>
      <c r="E350" s="5">
        <v>329</v>
      </c>
    </row>
    <row r="351" spans="4:5" x14ac:dyDescent="0.2">
      <c r="D351" s="5" t="s">
        <v>164</v>
      </c>
      <c r="E351" s="5">
        <v>297</v>
      </c>
    </row>
    <row r="352" spans="4:5" x14ac:dyDescent="0.2">
      <c r="D352" s="5" t="s">
        <v>134</v>
      </c>
      <c r="E352" s="5">
        <v>265</v>
      </c>
    </row>
    <row r="353" spans="4:5" x14ac:dyDescent="0.2">
      <c r="D353" s="5" t="s">
        <v>305</v>
      </c>
      <c r="E353" s="5">
        <v>43</v>
      </c>
    </row>
    <row r="354" spans="4:5" x14ac:dyDescent="0.2">
      <c r="D354" s="5" t="s">
        <v>274</v>
      </c>
      <c r="E354" s="5">
        <v>11</v>
      </c>
    </row>
    <row r="355" spans="4:5" x14ac:dyDescent="0.2">
      <c r="D355" s="5" t="s">
        <v>488</v>
      </c>
      <c r="E355" s="5">
        <v>234</v>
      </c>
    </row>
    <row r="356" spans="4:5" x14ac:dyDescent="0.2">
      <c r="D356" s="5" t="s">
        <v>366</v>
      </c>
      <c r="E356" s="5">
        <v>107</v>
      </c>
    </row>
    <row r="357" spans="4:5" x14ac:dyDescent="0.2">
      <c r="D357" s="5" t="s">
        <v>226</v>
      </c>
      <c r="E357" s="5">
        <v>362</v>
      </c>
    </row>
    <row r="358" spans="4:5" x14ac:dyDescent="0.2">
      <c r="D358" s="5" t="s">
        <v>457</v>
      </c>
      <c r="E358" s="5">
        <v>202</v>
      </c>
    </row>
    <row r="359" spans="4:5" x14ac:dyDescent="0.2">
      <c r="D359" s="5" t="s">
        <v>427</v>
      </c>
      <c r="E359" s="5">
        <v>170</v>
      </c>
    </row>
    <row r="360" spans="4:5" x14ac:dyDescent="0.2">
      <c r="D360" s="5" t="s">
        <v>335</v>
      </c>
      <c r="E360" s="5">
        <v>74</v>
      </c>
    </row>
    <row r="361" spans="4:5" x14ac:dyDescent="0.2">
      <c r="D361" s="5" t="s">
        <v>396</v>
      </c>
      <c r="E361" s="5">
        <v>138</v>
      </c>
    </row>
    <row r="362" spans="4:5" x14ac:dyDescent="0.2">
      <c r="D362" s="5" t="s">
        <v>196</v>
      </c>
      <c r="E362" s="5">
        <v>330</v>
      </c>
    </row>
    <row r="363" spans="4:5" x14ac:dyDescent="0.2">
      <c r="D363" s="5" t="s">
        <v>165</v>
      </c>
      <c r="E363" s="5">
        <v>298</v>
      </c>
    </row>
    <row r="364" spans="4:5" x14ac:dyDescent="0.2">
      <c r="D364" s="5" t="s">
        <v>135</v>
      </c>
      <c r="E364" s="5">
        <v>266</v>
      </c>
    </row>
    <row r="365" spans="4:5" x14ac:dyDescent="0.2">
      <c r="D365" s="5" t="s">
        <v>306</v>
      </c>
      <c r="E365" s="5">
        <v>44</v>
      </c>
    </row>
    <row r="366" spans="4:5" x14ac:dyDescent="0.2">
      <c r="D366" s="5" t="s">
        <v>275</v>
      </c>
      <c r="E366" s="5">
        <v>12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123"/>
  <sheetViews>
    <sheetView topLeftCell="Q1" workbookViewId="0">
      <selection activeCell="AB1" sqref="AB1"/>
    </sheetView>
  </sheetViews>
  <sheetFormatPr defaultRowHeight="12.75" x14ac:dyDescent="0.2"/>
  <cols>
    <col min="1" max="1" width="15" customWidth="1"/>
    <col min="16" max="16" width="15.85546875" customWidth="1"/>
    <col min="17" max="17" width="14" customWidth="1"/>
    <col min="18" max="18" width="10.28515625" bestFit="1" customWidth="1"/>
    <col min="19" max="19" width="15.42578125" customWidth="1"/>
    <col min="21" max="21" width="55.42578125" customWidth="1"/>
  </cols>
  <sheetData>
    <row r="1" spans="1:23" x14ac:dyDescent="0.2">
      <c r="A1" t="s">
        <v>249</v>
      </c>
      <c r="B1" t="s">
        <v>250</v>
      </c>
      <c r="C1" t="s">
        <v>251</v>
      </c>
      <c r="D1">
        <v>2</v>
      </c>
      <c r="E1">
        <v>1</v>
      </c>
      <c r="F1" t="s">
        <v>252</v>
      </c>
      <c r="G1">
        <v>10</v>
      </c>
      <c r="H1" t="s">
        <v>253</v>
      </c>
      <c r="I1">
        <v>3</v>
      </c>
      <c r="J1">
        <v>100879</v>
      </c>
      <c r="K1">
        <v>33203</v>
      </c>
      <c r="L1">
        <v>3002</v>
      </c>
      <c r="M1" t="s">
        <v>254</v>
      </c>
      <c r="N1">
        <v>1</v>
      </c>
      <c r="O1" t="s">
        <v>255</v>
      </c>
      <c r="P1">
        <f>InfoVisor!B3</f>
        <v>2019</v>
      </c>
      <c r="Q1">
        <f>InfoVisor!B3</f>
        <v>2019</v>
      </c>
      <c r="R1">
        <f>data!F1</f>
        <v>60</v>
      </c>
      <c r="S1" t="str">
        <f>InfoVisor!B4</f>
        <v>25 февраля</v>
      </c>
      <c r="T1">
        <v>100018</v>
      </c>
      <c r="U1" t="s">
        <v>497</v>
      </c>
      <c r="V1">
        <v>33203</v>
      </c>
      <c r="W1" t="s">
        <v>66</v>
      </c>
    </row>
    <row r="2" spans="1:23" x14ac:dyDescent="0.2">
      <c r="A2" t="s">
        <v>256</v>
      </c>
      <c r="B2">
        <v>2</v>
      </c>
      <c r="C2" t="s">
        <v>257</v>
      </c>
      <c r="D2">
        <v>4</v>
      </c>
      <c r="E2">
        <v>1</v>
      </c>
      <c r="J2">
        <v>109695</v>
      </c>
      <c r="K2">
        <v>33205</v>
      </c>
      <c r="T2">
        <v>100049</v>
      </c>
      <c r="U2" t="s">
        <v>498</v>
      </c>
      <c r="V2">
        <v>33205</v>
      </c>
      <c r="W2" t="s">
        <v>67</v>
      </c>
    </row>
    <row r="3" spans="1:23" x14ac:dyDescent="0.2">
      <c r="A3" t="s">
        <v>258</v>
      </c>
      <c r="B3">
        <v>6</v>
      </c>
      <c r="C3" t="s">
        <v>63</v>
      </c>
      <c r="D3">
        <v>5</v>
      </c>
      <c r="E3">
        <v>1</v>
      </c>
      <c r="J3">
        <v>2000644</v>
      </c>
      <c r="K3">
        <v>33207</v>
      </c>
      <c r="T3">
        <v>100050</v>
      </c>
      <c r="U3" t="s">
        <v>499</v>
      </c>
      <c r="V3">
        <v>33207</v>
      </c>
      <c r="W3" t="s">
        <v>69</v>
      </c>
    </row>
    <row r="4" spans="1:23" x14ac:dyDescent="0.2">
      <c r="A4" t="s">
        <v>259</v>
      </c>
      <c r="B4">
        <v>1</v>
      </c>
      <c r="C4" t="s">
        <v>64</v>
      </c>
      <c r="D4">
        <v>6</v>
      </c>
      <c r="E4">
        <v>1</v>
      </c>
      <c r="J4">
        <v>2000645</v>
      </c>
      <c r="K4">
        <v>33212</v>
      </c>
      <c r="T4">
        <v>100051</v>
      </c>
      <c r="U4" t="s">
        <v>500</v>
      </c>
      <c r="V4">
        <v>33212</v>
      </c>
      <c r="W4" t="s">
        <v>72</v>
      </c>
    </row>
    <row r="5" spans="1:23" x14ac:dyDescent="0.2">
      <c r="A5" t="s">
        <v>260</v>
      </c>
      <c r="B5">
        <v>1</v>
      </c>
      <c r="C5" t="s">
        <v>261</v>
      </c>
      <c r="D5">
        <v>10</v>
      </c>
      <c r="E5">
        <v>123</v>
      </c>
      <c r="J5">
        <v>1009131</v>
      </c>
      <c r="K5">
        <v>33222</v>
      </c>
      <c r="T5">
        <v>100052</v>
      </c>
      <c r="U5" t="s">
        <v>501</v>
      </c>
      <c r="V5">
        <v>33222</v>
      </c>
      <c r="W5" t="s">
        <v>80</v>
      </c>
    </row>
    <row r="6" spans="1:23" x14ac:dyDescent="0.2">
      <c r="A6" t="s">
        <v>262</v>
      </c>
      <c r="B6">
        <v>123</v>
      </c>
      <c r="C6" t="s">
        <v>263</v>
      </c>
      <c r="D6">
        <v>3</v>
      </c>
      <c r="E6">
        <v>40</v>
      </c>
      <c r="J6">
        <v>1009130</v>
      </c>
      <c r="K6">
        <v>33224</v>
      </c>
      <c r="T6">
        <v>100326</v>
      </c>
      <c r="U6" t="s">
        <v>502</v>
      </c>
      <c r="V6">
        <v>33224</v>
      </c>
      <c r="W6" t="s">
        <v>82</v>
      </c>
    </row>
    <row r="7" spans="1:23" x14ac:dyDescent="0.2">
      <c r="A7" t="s">
        <v>264</v>
      </c>
      <c r="B7">
        <v>40</v>
      </c>
      <c r="J7">
        <v>1009141</v>
      </c>
      <c r="K7">
        <v>33225</v>
      </c>
      <c r="T7">
        <v>100327</v>
      </c>
      <c r="U7" t="s">
        <v>503</v>
      </c>
      <c r="V7">
        <v>33225</v>
      </c>
      <c r="W7" t="s">
        <v>83</v>
      </c>
    </row>
    <row r="8" spans="1:23" x14ac:dyDescent="0.2">
      <c r="A8" t="s">
        <v>265</v>
      </c>
      <c r="B8">
        <v>3</v>
      </c>
      <c r="J8">
        <v>1009140</v>
      </c>
      <c r="K8">
        <v>33228</v>
      </c>
      <c r="T8">
        <v>100328</v>
      </c>
      <c r="U8" t="s">
        <v>504</v>
      </c>
      <c r="V8">
        <v>33228</v>
      </c>
      <c r="W8" t="s">
        <v>86</v>
      </c>
    </row>
    <row r="9" spans="1:23" x14ac:dyDescent="0.2">
      <c r="A9" t="s">
        <v>266</v>
      </c>
      <c r="B9">
        <v>7</v>
      </c>
      <c r="J9">
        <v>1065070</v>
      </c>
      <c r="K9">
        <v>33229</v>
      </c>
      <c r="T9">
        <v>100329</v>
      </c>
      <c r="U9" t="s">
        <v>505</v>
      </c>
      <c r="V9">
        <v>33229</v>
      </c>
      <c r="W9" t="s">
        <v>87</v>
      </c>
    </row>
    <row r="10" spans="1:23" x14ac:dyDescent="0.2">
      <c r="J10">
        <v>1065071</v>
      </c>
      <c r="K10">
        <v>33232</v>
      </c>
      <c r="T10">
        <v>100330</v>
      </c>
      <c r="U10" t="s">
        <v>506</v>
      </c>
      <c r="V10">
        <v>33232</v>
      </c>
      <c r="W10" t="s">
        <v>91</v>
      </c>
    </row>
    <row r="11" spans="1:23" x14ac:dyDescent="0.2">
      <c r="J11">
        <v>100341</v>
      </c>
      <c r="K11">
        <v>33235</v>
      </c>
      <c r="T11">
        <v>100331</v>
      </c>
      <c r="U11" t="s">
        <v>507</v>
      </c>
      <c r="V11">
        <v>33235</v>
      </c>
      <c r="W11" t="s">
        <v>94</v>
      </c>
    </row>
    <row r="12" spans="1:23" x14ac:dyDescent="0.2">
      <c r="J12">
        <v>140341</v>
      </c>
      <c r="K12" s="14">
        <v>33249</v>
      </c>
      <c r="T12">
        <v>100340</v>
      </c>
      <c r="U12" t="s">
        <v>508</v>
      </c>
      <c r="V12">
        <v>33249</v>
      </c>
      <c r="W12" t="s">
        <v>102</v>
      </c>
    </row>
    <row r="13" spans="1:23" x14ac:dyDescent="0.2">
      <c r="J13">
        <v>100327</v>
      </c>
      <c r="K13">
        <v>33202</v>
      </c>
      <c r="T13">
        <v>100341</v>
      </c>
      <c r="U13" t="s">
        <v>509</v>
      </c>
      <c r="V13">
        <v>33202</v>
      </c>
      <c r="W13" t="s">
        <v>65</v>
      </c>
    </row>
    <row r="14" spans="1:23" x14ac:dyDescent="0.2">
      <c r="J14">
        <v>140327</v>
      </c>
      <c r="K14">
        <v>33206</v>
      </c>
      <c r="T14">
        <v>100342</v>
      </c>
      <c r="U14" t="s">
        <v>510</v>
      </c>
      <c r="V14">
        <v>33206</v>
      </c>
      <c r="W14" t="s">
        <v>68</v>
      </c>
    </row>
    <row r="15" spans="1:23" x14ac:dyDescent="0.2">
      <c r="J15">
        <v>1005170</v>
      </c>
      <c r="K15">
        <v>33208</v>
      </c>
      <c r="T15">
        <v>100343</v>
      </c>
      <c r="U15" t="s">
        <v>511</v>
      </c>
      <c r="V15">
        <v>33208</v>
      </c>
      <c r="W15" t="s">
        <v>70</v>
      </c>
    </row>
    <row r="16" spans="1:23" x14ac:dyDescent="0.2">
      <c r="J16">
        <v>1405171</v>
      </c>
      <c r="K16">
        <v>33214</v>
      </c>
      <c r="T16">
        <v>100344</v>
      </c>
      <c r="U16" t="s">
        <v>512</v>
      </c>
      <c r="V16">
        <v>33214</v>
      </c>
      <c r="W16" t="s">
        <v>73</v>
      </c>
    </row>
    <row r="17" spans="10:23" x14ac:dyDescent="0.2">
      <c r="J17">
        <v>100344</v>
      </c>
      <c r="K17">
        <v>33218</v>
      </c>
      <c r="T17">
        <v>100345</v>
      </c>
      <c r="U17" t="s">
        <v>513</v>
      </c>
      <c r="V17">
        <v>33218</v>
      </c>
      <c r="W17" t="s">
        <v>76</v>
      </c>
    </row>
    <row r="18" spans="10:23" x14ac:dyDescent="0.2">
      <c r="J18">
        <v>1003440</v>
      </c>
      <c r="K18">
        <v>33219</v>
      </c>
      <c r="T18">
        <v>100360</v>
      </c>
      <c r="U18" t="s">
        <v>514</v>
      </c>
      <c r="V18">
        <v>33219</v>
      </c>
      <c r="W18" t="s">
        <v>77</v>
      </c>
    </row>
    <row r="19" spans="10:23" x14ac:dyDescent="0.2">
      <c r="J19">
        <v>100330</v>
      </c>
      <c r="K19">
        <v>33220</v>
      </c>
      <c r="T19">
        <v>100363</v>
      </c>
      <c r="U19" t="s">
        <v>515</v>
      </c>
      <c r="V19">
        <v>33220</v>
      </c>
      <c r="W19" t="s">
        <v>78</v>
      </c>
    </row>
    <row r="20" spans="10:23" x14ac:dyDescent="0.2">
      <c r="J20">
        <v>1003300</v>
      </c>
      <c r="K20">
        <v>33226</v>
      </c>
      <c r="T20">
        <v>100523</v>
      </c>
      <c r="U20" t="s">
        <v>516</v>
      </c>
      <c r="V20">
        <v>33226</v>
      </c>
      <c r="W20" t="s">
        <v>84</v>
      </c>
    </row>
    <row r="21" spans="10:23" x14ac:dyDescent="0.2">
      <c r="J21">
        <v>1005200</v>
      </c>
      <c r="K21">
        <v>33227</v>
      </c>
      <c r="T21">
        <v>100524</v>
      </c>
      <c r="U21" t="s">
        <v>517</v>
      </c>
      <c r="V21">
        <v>33227</v>
      </c>
      <c r="W21" t="s">
        <v>85</v>
      </c>
    </row>
    <row r="22" spans="10:23" x14ac:dyDescent="0.2">
      <c r="J22">
        <v>1005201</v>
      </c>
      <c r="K22">
        <v>33230</v>
      </c>
      <c r="T22">
        <v>100879</v>
      </c>
      <c r="U22" t="s">
        <v>518</v>
      </c>
      <c r="V22">
        <v>33230</v>
      </c>
      <c r="W22" t="s">
        <v>88</v>
      </c>
    </row>
    <row r="23" spans="10:23" x14ac:dyDescent="0.2">
      <c r="J23">
        <v>100340</v>
      </c>
      <c r="K23">
        <v>33245</v>
      </c>
      <c r="T23">
        <v>101043</v>
      </c>
      <c r="U23" t="s">
        <v>519</v>
      </c>
      <c r="V23">
        <v>33245</v>
      </c>
      <c r="W23" t="s">
        <v>89</v>
      </c>
    </row>
    <row r="24" spans="10:23" x14ac:dyDescent="0.2">
      <c r="J24">
        <v>1003400</v>
      </c>
      <c r="K24">
        <v>33234</v>
      </c>
      <c r="T24">
        <v>101044</v>
      </c>
      <c r="U24" t="s">
        <v>520</v>
      </c>
      <c r="V24">
        <v>33234</v>
      </c>
      <c r="W24" t="s">
        <v>93</v>
      </c>
    </row>
    <row r="25" spans="10:23" x14ac:dyDescent="0.2">
      <c r="J25">
        <v>100326</v>
      </c>
      <c r="K25">
        <v>33237</v>
      </c>
      <c r="T25">
        <v>101045</v>
      </c>
      <c r="U25" t="s">
        <v>521</v>
      </c>
      <c r="V25">
        <v>33237</v>
      </c>
      <c r="W25" t="s">
        <v>96</v>
      </c>
    </row>
    <row r="26" spans="10:23" x14ac:dyDescent="0.2">
      <c r="J26">
        <v>1003260</v>
      </c>
      <c r="K26">
        <v>33240</v>
      </c>
      <c r="T26">
        <v>101046</v>
      </c>
      <c r="U26" t="s">
        <v>522</v>
      </c>
      <c r="V26">
        <v>33240</v>
      </c>
      <c r="W26" t="s">
        <v>98</v>
      </c>
    </row>
    <row r="27" spans="10:23" x14ac:dyDescent="0.2">
      <c r="J27">
        <v>1005160</v>
      </c>
      <c r="K27">
        <v>33243</v>
      </c>
      <c r="T27">
        <v>101047</v>
      </c>
      <c r="U27" t="s">
        <v>523</v>
      </c>
      <c r="V27">
        <v>33243</v>
      </c>
      <c r="W27" t="s">
        <v>100</v>
      </c>
    </row>
    <row r="28" spans="10:23" x14ac:dyDescent="0.2">
      <c r="J28">
        <v>1005161</v>
      </c>
      <c r="K28">
        <v>33247</v>
      </c>
      <c r="T28">
        <v>109162</v>
      </c>
      <c r="U28" t="s">
        <v>524</v>
      </c>
      <c r="V28">
        <v>33247</v>
      </c>
      <c r="W28" t="s">
        <v>101</v>
      </c>
    </row>
    <row r="29" spans="10:23" x14ac:dyDescent="0.2">
      <c r="J29">
        <v>1003402</v>
      </c>
      <c r="K29" s="14">
        <v>33401</v>
      </c>
      <c r="T29">
        <v>109695</v>
      </c>
      <c r="U29" t="s">
        <v>525</v>
      </c>
      <c r="V29">
        <v>33401</v>
      </c>
      <c r="W29" t="s">
        <v>104</v>
      </c>
    </row>
    <row r="30" spans="10:23" x14ac:dyDescent="0.2">
      <c r="J30">
        <v>1003401</v>
      </c>
      <c r="K30">
        <v>33210</v>
      </c>
      <c r="T30">
        <v>110074</v>
      </c>
      <c r="U30" t="s">
        <v>526</v>
      </c>
      <c r="V30">
        <v>33210</v>
      </c>
      <c r="W30" t="s">
        <v>71</v>
      </c>
    </row>
    <row r="31" spans="10:23" x14ac:dyDescent="0.2">
      <c r="J31">
        <v>1003403</v>
      </c>
      <c r="K31">
        <v>33216</v>
      </c>
      <c r="T31">
        <v>119699</v>
      </c>
      <c r="U31" t="s">
        <v>527</v>
      </c>
      <c r="V31">
        <v>33216</v>
      </c>
      <c r="W31" t="s">
        <v>74</v>
      </c>
    </row>
    <row r="32" spans="10:23" x14ac:dyDescent="0.2">
      <c r="J32">
        <v>1003404</v>
      </c>
      <c r="K32">
        <v>33217</v>
      </c>
      <c r="T32">
        <v>140327</v>
      </c>
      <c r="U32" t="s">
        <v>528</v>
      </c>
      <c r="V32">
        <v>33217</v>
      </c>
      <c r="W32" t="s">
        <v>75</v>
      </c>
    </row>
    <row r="33" spans="10:23" x14ac:dyDescent="0.2">
      <c r="J33">
        <v>1005172</v>
      </c>
      <c r="K33">
        <v>33221</v>
      </c>
      <c r="T33">
        <v>140341</v>
      </c>
      <c r="U33" t="s">
        <v>529</v>
      </c>
      <c r="V33">
        <v>33221</v>
      </c>
      <c r="W33" t="s">
        <v>79</v>
      </c>
    </row>
    <row r="34" spans="10:23" x14ac:dyDescent="0.2">
      <c r="J34">
        <v>1005173</v>
      </c>
      <c r="K34">
        <v>33223</v>
      </c>
      <c r="T34">
        <v>1000180</v>
      </c>
      <c r="U34" t="s">
        <v>530</v>
      </c>
      <c r="V34">
        <v>33223</v>
      </c>
      <c r="W34" t="s">
        <v>81</v>
      </c>
    </row>
    <row r="35" spans="10:23" x14ac:dyDescent="0.2">
      <c r="J35">
        <v>100343</v>
      </c>
      <c r="K35">
        <v>33231</v>
      </c>
      <c r="T35">
        <v>1000420</v>
      </c>
      <c r="U35" t="s">
        <v>531</v>
      </c>
      <c r="V35">
        <v>33231</v>
      </c>
      <c r="W35" t="s">
        <v>90</v>
      </c>
    </row>
    <row r="36" spans="10:23" x14ac:dyDescent="0.2">
      <c r="J36">
        <v>1003430</v>
      </c>
      <c r="K36">
        <v>33233</v>
      </c>
      <c r="T36">
        <v>1000422</v>
      </c>
      <c r="U36" t="s">
        <v>532</v>
      </c>
      <c r="V36">
        <v>33233</v>
      </c>
      <c r="W36" t="s">
        <v>92</v>
      </c>
    </row>
    <row r="37" spans="10:23" x14ac:dyDescent="0.2">
      <c r="J37">
        <v>100329</v>
      </c>
      <c r="K37">
        <v>33236</v>
      </c>
      <c r="T37">
        <v>1000424</v>
      </c>
      <c r="U37" t="s">
        <v>533</v>
      </c>
      <c r="V37">
        <v>33236</v>
      </c>
      <c r="W37" t="s">
        <v>95</v>
      </c>
    </row>
    <row r="38" spans="10:23" x14ac:dyDescent="0.2">
      <c r="J38">
        <v>1003290</v>
      </c>
      <c r="K38">
        <v>33238</v>
      </c>
      <c r="T38">
        <v>1000492</v>
      </c>
      <c r="U38" t="s">
        <v>534</v>
      </c>
      <c r="V38">
        <v>33238</v>
      </c>
      <c r="W38" t="s">
        <v>97</v>
      </c>
    </row>
    <row r="39" spans="10:23" x14ac:dyDescent="0.2">
      <c r="J39">
        <v>1005190</v>
      </c>
      <c r="K39">
        <v>33241</v>
      </c>
      <c r="T39">
        <v>1000493</v>
      </c>
      <c r="U39" t="s">
        <v>535</v>
      </c>
      <c r="V39">
        <v>33241</v>
      </c>
      <c r="W39" t="s">
        <v>99</v>
      </c>
    </row>
    <row r="40" spans="10:23" x14ac:dyDescent="0.2">
      <c r="J40">
        <v>1005191</v>
      </c>
      <c r="K40" s="3">
        <v>33250</v>
      </c>
      <c r="T40">
        <v>1000494</v>
      </c>
      <c r="U40" t="s">
        <v>536</v>
      </c>
      <c r="V40">
        <v>33250</v>
      </c>
      <c r="W40" t="s">
        <v>103</v>
      </c>
    </row>
    <row r="41" spans="10:23" x14ac:dyDescent="0.2">
      <c r="J41">
        <v>100345</v>
      </c>
      <c r="T41">
        <v>1000495</v>
      </c>
      <c r="U41" t="s">
        <v>537</v>
      </c>
    </row>
    <row r="42" spans="10:23" x14ac:dyDescent="0.2">
      <c r="J42">
        <v>1003450</v>
      </c>
      <c r="T42">
        <v>1000496</v>
      </c>
      <c r="U42" t="s">
        <v>538</v>
      </c>
    </row>
    <row r="43" spans="10:23" x14ac:dyDescent="0.2">
      <c r="J43">
        <v>100331</v>
      </c>
      <c r="T43">
        <v>1000500</v>
      </c>
      <c r="U43" t="s">
        <v>539</v>
      </c>
    </row>
    <row r="44" spans="10:23" x14ac:dyDescent="0.2">
      <c r="J44">
        <v>1003310</v>
      </c>
      <c r="T44">
        <v>1000501</v>
      </c>
      <c r="U44" t="s">
        <v>540</v>
      </c>
    </row>
    <row r="45" spans="10:23" x14ac:dyDescent="0.2">
      <c r="J45">
        <v>1005210</v>
      </c>
      <c r="T45">
        <v>1000502</v>
      </c>
      <c r="U45" t="s">
        <v>541</v>
      </c>
    </row>
    <row r="46" spans="10:23" x14ac:dyDescent="0.2">
      <c r="J46">
        <v>1005211</v>
      </c>
      <c r="T46">
        <v>1000510</v>
      </c>
      <c r="U46" t="s">
        <v>542</v>
      </c>
    </row>
    <row r="47" spans="10:23" x14ac:dyDescent="0.2">
      <c r="J47">
        <v>100342</v>
      </c>
      <c r="T47">
        <v>1000520</v>
      </c>
      <c r="U47" t="s">
        <v>543</v>
      </c>
    </row>
    <row r="48" spans="10:23" x14ac:dyDescent="0.2">
      <c r="J48">
        <v>1003420</v>
      </c>
      <c r="T48">
        <v>1003260</v>
      </c>
      <c r="U48" t="s">
        <v>544</v>
      </c>
    </row>
    <row r="49" spans="10:21" x14ac:dyDescent="0.2">
      <c r="J49">
        <v>100328</v>
      </c>
      <c r="T49">
        <v>1003280</v>
      </c>
      <c r="U49" t="s">
        <v>545</v>
      </c>
    </row>
    <row r="50" spans="10:21" x14ac:dyDescent="0.2">
      <c r="J50">
        <v>1003280</v>
      </c>
      <c r="T50">
        <v>1003290</v>
      </c>
      <c r="U50" t="s">
        <v>546</v>
      </c>
    </row>
    <row r="51" spans="10:21" x14ac:dyDescent="0.2">
      <c r="J51">
        <v>1005180</v>
      </c>
      <c r="T51">
        <v>1003300</v>
      </c>
      <c r="U51" t="s">
        <v>547</v>
      </c>
    </row>
    <row r="52" spans="10:21" x14ac:dyDescent="0.2">
      <c r="J52">
        <v>1005181</v>
      </c>
      <c r="T52">
        <v>1003310</v>
      </c>
      <c r="U52" t="s">
        <v>548</v>
      </c>
    </row>
    <row r="53" spans="10:21" x14ac:dyDescent="0.2">
      <c r="J53">
        <v>2000646</v>
      </c>
      <c r="T53">
        <v>1003400</v>
      </c>
      <c r="U53" t="s">
        <v>549</v>
      </c>
    </row>
    <row r="54" spans="10:21" x14ac:dyDescent="0.2">
      <c r="J54">
        <v>2000647</v>
      </c>
      <c r="T54">
        <v>1003401</v>
      </c>
      <c r="U54" t="s">
        <v>550</v>
      </c>
    </row>
    <row r="55" spans="10:21" x14ac:dyDescent="0.2">
      <c r="J55">
        <v>100360</v>
      </c>
      <c r="T55">
        <v>1003402</v>
      </c>
      <c r="U55" t="s">
        <v>551</v>
      </c>
    </row>
    <row r="56" spans="10:21" x14ac:dyDescent="0.2">
      <c r="J56">
        <v>1003600</v>
      </c>
      <c r="T56">
        <v>1003403</v>
      </c>
      <c r="U56" t="s">
        <v>552</v>
      </c>
    </row>
    <row r="57" spans="10:21" x14ac:dyDescent="0.2">
      <c r="J57">
        <v>1003610</v>
      </c>
      <c r="T57">
        <v>1003404</v>
      </c>
      <c r="U57" t="s">
        <v>553</v>
      </c>
    </row>
    <row r="58" spans="10:21" x14ac:dyDescent="0.2">
      <c r="J58">
        <v>1003611</v>
      </c>
      <c r="T58">
        <v>1003420</v>
      </c>
      <c r="U58" t="s">
        <v>554</v>
      </c>
    </row>
    <row r="59" spans="10:21" x14ac:dyDescent="0.2">
      <c r="J59">
        <v>2000648</v>
      </c>
      <c r="T59">
        <v>1003430</v>
      </c>
      <c r="U59" t="s">
        <v>555</v>
      </c>
    </row>
    <row r="60" spans="10:21" x14ac:dyDescent="0.2">
      <c r="J60">
        <v>2000649</v>
      </c>
      <c r="T60">
        <v>1003440</v>
      </c>
      <c r="U60" t="s">
        <v>556</v>
      </c>
    </row>
    <row r="61" spans="10:21" x14ac:dyDescent="0.2">
      <c r="J61">
        <v>1003620</v>
      </c>
      <c r="T61">
        <v>1003450</v>
      </c>
      <c r="U61" t="s">
        <v>557</v>
      </c>
    </row>
    <row r="62" spans="10:21" x14ac:dyDescent="0.2">
      <c r="J62">
        <v>1003621</v>
      </c>
      <c r="T62">
        <v>1003480</v>
      </c>
      <c r="U62" t="s">
        <v>558</v>
      </c>
    </row>
    <row r="63" spans="10:21" x14ac:dyDescent="0.2">
      <c r="J63">
        <v>1005060</v>
      </c>
      <c r="T63">
        <v>1003481</v>
      </c>
      <c r="U63" t="s">
        <v>559</v>
      </c>
    </row>
    <row r="64" spans="10:21" x14ac:dyDescent="0.2">
      <c r="J64">
        <v>1005061</v>
      </c>
      <c r="T64">
        <v>1003600</v>
      </c>
      <c r="U64" t="s">
        <v>560</v>
      </c>
    </row>
    <row r="65" spans="10:21" x14ac:dyDescent="0.2">
      <c r="J65">
        <v>2000650</v>
      </c>
      <c r="T65">
        <v>1003610</v>
      </c>
      <c r="U65" t="s">
        <v>561</v>
      </c>
    </row>
    <row r="66" spans="10:21" x14ac:dyDescent="0.2">
      <c r="J66">
        <v>2000651</v>
      </c>
      <c r="T66">
        <v>1003611</v>
      </c>
      <c r="U66" t="s">
        <v>562</v>
      </c>
    </row>
    <row r="67" spans="10:21" x14ac:dyDescent="0.2">
      <c r="J67">
        <v>100363</v>
      </c>
      <c r="T67">
        <v>1003620</v>
      </c>
      <c r="U67" t="s">
        <v>563</v>
      </c>
    </row>
    <row r="68" spans="10:21" x14ac:dyDescent="0.2">
      <c r="J68">
        <v>1003630</v>
      </c>
      <c r="T68">
        <v>1003621</v>
      </c>
      <c r="U68" t="s">
        <v>564</v>
      </c>
    </row>
    <row r="69" spans="10:21" x14ac:dyDescent="0.2">
      <c r="J69">
        <v>1003640</v>
      </c>
      <c r="T69">
        <v>1003630</v>
      </c>
      <c r="U69" t="s">
        <v>565</v>
      </c>
    </row>
    <row r="70" spans="10:21" x14ac:dyDescent="0.2">
      <c r="J70">
        <v>1003641</v>
      </c>
      <c r="T70">
        <v>1003640</v>
      </c>
      <c r="U70" t="s">
        <v>566</v>
      </c>
    </row>
    <row r="71" spans="10:21" x14ac:dyDescent="0.2">
      <c r="J71">
        <v>1003650</v>
      </c>
      <c r="T71">
        <v>1003641</v>
      </c>
      <c r="U71" t="s">
        <v>567</v>
      </c>
    </row>
    <row r="72" spans="10:21" x14ac:dyDescent="0.2">
      <c r="J72">
        <v>1003651</v>
      </c>
      <c r="T72">
        <v>1003650</v>
      </c>
      <c r="U72" t="s">
        <v>568</v>
      </c>
    </row>
    <row r="73" spans="10:21" x14ac:dyDescent="0.2">
      <c r="J73">
        <v>109162</v>
      </c>
      <c r="T73">
        <v>1003651</v>
      </c>
      <c r="U73" t="s">
        <v>569</v>
      </c>
    </row>
    <row r="74" spans="10:21" x14ac:dyDescent="0.2">
      <c r="J74">
        <v>1091620</v>
      </c>
      <c r="T74">
        <v>1005060</v>
      </c>
      <c r="U74" t="s">
        <v>570</v>
      </c>
    </row>
    <row r="75" spans="10:21" x14ac:dyDescent="0.2">
      <c r="J75">
        <v>1003480</v>
      </c>
      <c r="T75">
        <v>1005061</v>
      </c>
      <c r="U75" t="s">
        <v>571</v>
      </c>
    </row>
    <row r="76" spans="10:21" x14ac:dyDescent="0.2">
      <c r="J76">
        <v>1003481</v>
      </c>
      <c r="T76">
        <v>1005160</v>
      </c>
      <c r="U76" t="s">
        <v>572</v>
      </c>
    </row>
    <row r="77" spans="10:21" x14ac:dyDescent="0.2">
      <c r="J77">
        <v>1093900</v>
      </c>
      <c r="T77">
        <v>1005161</v>
      </c>
      <c r="U77" t="s">
        <v>573</v>
      </c>
    </row>
    <row r="78" spans="10:21" x14ac:dyDescent="0.2">
      <c r="J78">
        <v>1093901</v>
      </c>
      <c r="T78">
        <v>1005170</v>
      </c>
      <c r="U78" t="s">
        <v>574</v>
      </c>
    </row>
    <row r="79" spans="10:21" x14ac:dyDescent="0.2">
      <c r="J79">
        <v>1093902</v>
      </c>
      <c r="T79">
        <v>1005172</v>
      </c>
      <c r="U79" t="s">
        <v>575</v>
      </c>
    </row>
    <row r="80" spans="10:21" x14ac:dyDescent="0.2">
      <c r="J80">
        <v>1093903</v>
      </c>
      <c r="T80">
        <v>1005173</v>
      </c>
      <c r="U80" t="s">
        <v>576</v>
      </c>
    </row>
    <row r="81" spans="10:21" x14ac:dyDescent="0.2">
      <c r="J81">
        <v>1093904</v>
      </c>
      <c r="T81">
        <v>1005180</v>
      </c>
      <c r="U81" t="s">
        <v>577</v>
      </c>
    </row>
    <row r="82" spans="10:21" x14ac:dyDescent="0.2">
      <c r="J82">
        <v>1093905</v>
      </c>
      <c r="T82">
        <v>1005181</v>
      </c>
      <c r="U82" t="s">
        <v>578</v>
      </c>
    </row>
    <row r="83" spans="10:21" x14ac:dyDescent="0.2">
      <c r="J83">
        <v>119699</v>
      </c>
      <c r="T83">
        <v>1005190</v>
      </c>
      <c r="U83" t="s">
        <v>579</v>
      </c>
    </row>
    <row r="84" spans="10:21" x14ac:dyDescent="0.2">
      <c r="J84">
        <v>1196990</v>
      </c>
      <c r="T84">
        <v>1005191</v>
      </c>
      <c r="U84" t="s">
        <v>580</v>
      </c>
    </row>
    <row r="85" spans="10:21" x14ac:dyDescent="0.2">
      <c r="J85">
        <v>1196991</v>
      </c>
      <c r="T85">
        <v>1005200</v>
      </c>
      <c r="U85" t="s">
        <v>581</v>
      </c>
    </row>
    <row r="86" spans="10:21" x14ac:dyDescent="0.2">
      <c r="J86">
        <v>1196992</v>
      </c>
      <c r="T86">
        <v>1005201</v>
      </c>
      <c r="U86" t="s">
        <v>582</v>
      </c>
    </row>
    <row r="87" spans="10:21" x14ac:dyDescent="0.2">
      <c r="J87">
        <v>1196993</v>
      </c>
      <c r="T87">
        <v>1005210</v>
      </c>
      <c r="U87" t="s">
        <v>583</v>
      </c>
    </row>
    <row r="88" spans="10:21" x14ac:dyDescent="0.2">
      <c r="J88">
        <v>1196994</v>
      </c>
      <c r="T88">
        <v>1005211</v>
      </c>
      <c r="U88" t="s">
        <v>584</v>
      </c>
    </row>
    <row r="89" spans="10:21" x14ac:dyDescent="0.2">
      <c r="J89">
        <v>1000492</v>
      </c>
      <c r="T89">
        <v>1005230</v>
      </c>
      <c r="U89" t="s">
        <v>585</v>
      </c>
    </row>
    <row r="90" spans="10:21" x14ac:dyDescent="0.2">
      <c r="J90">
        <v>1000493</v>
      </c>
      <c r="T90">
        <v>1005240</v>
      </c>
      <c r="U90" t="s">
        <v>586</v>
      </c>
    </row>
    <row r="91" spans="10:21" x14ac:dyDescent="0.2">
      <c r="J91">
        <v>100049</v>
      </c>
      <c r="T91">
        <v>1009130</v>
      </c>
      <c r="U91" t="s">
        <v>587</v>
      </c>
    </row>
    <row r="92" spans="10:21" x14ac:dyDescent="0.2">
      <c r="J92">
        <v>1000494</v>
      </c>
      <c r="T92">
        <v>1009131</v>
      </c>
      <c r="U92" t="s">
        <v>588</v>
      </c>
    </row>
    <row r="93" spans="10:21" x14ac:dyDescent="0.2">
      <c r="J93">
        <v>1000495</v>
      </c>
      <c r="T93">
        <v>1009140</v>
      </c>
      <c r="U93" t="s">
        <v>589</v>
      </c>
    </row>
    <row r="94" spans="10:21" x14ac:dyDescent="0.2">
      <c r="J94">
        <v>1000496</v>
      </c>
      <c r="T94">
        <v>1009141</v>
      </c>
      <c r="U94" t="s">
        <v>492</v>
      </c>
    </row>
    <row r="95" spans="10:21" x14ac:dyDescent="0.2">
      <c r="J95">
        <v>100050</v>
      </c>
      <c r="T95">
        <v>1010430</v>
      </c>
      <c r="U95" t="s">
        <v>590</v>
      </c>
    </row>
    <row r="96" spans="10:21" x14ac:dyDescent="0.2">
      <c r="J96">
        <v>1000500</v>
      </c>
      <c r="T96">
        <v>1010440</v>
      </c>
      <c r="U96" t="s">
        <v>591</v>
      </c>
    </row>
    <row r="97" spans="10:21" x14ac:dyDescent="0.2">
      <c r="J97">
        <v>100051</v>
      </c>
      <c r="T97">
        <v>1010450</v>
      </c>
      <c r="U97" t="s">
        <v>592</v>
      </c>
    </row>
    <row r="98" spans="10:21" x14ac:dyDescent="0.2">
      <c r="J98">
        <v>1000510</v>
      </c>
      <c r="T98">
        <v>1010460</v>
      </c>
      <c r="U98" t="s">
        <v>593</v>
      </c>
    </row>
    <row r="99" spans="10:21" x14ac:dyDescent="0.2">
      <c r="J99">
        <v>100052</v>
      </c>
      <c r="T99">
        <v>1010470</v>
      </c>
      <c r="U99" t="s">
        <v>594</v>
      </c>
    </row>
    <row r="100" spans="10:21" x14ac:dyDescent="0.2">
      <c r="J100">
        <v>1000520</v>
      </c>
      <c r="T100">
        <v>1065070</v>
      </c>
      <c r="U100" t="s">
        <v>595</v>
      </c>
    </row>
    <row r="101" spans="10:21" x14ac:dyDescent="0.2">
      <c r="J101">
        <v>1000501</v>
      </c>
      <c r="T101">
        <v>1065071</v>
      </c>
      <c r="U101" t="s">
        <v>596</v>
      </c>
    </row>
    <row r="102" spans="10:21" x14ac:dyDescent="0.2">
      <c r="J102">
        <v>1000502</v>
      </c>
      <c r="T102">
        <v>1091620</v>
      </c>
      <c r="U102" t="s">
        <v>597</v>
      </c>
    </row>
    <row r="103" spans="10:21" x14ac:dyDescent="0.2">
      <c r="J103">
        <v>1000420</v>
      </c>
      <c r="T103">
        <v>1093900</v>
      </c>
      <c r="U103" t="s">
        <v>598</v>
      </c>
    </row>
    <row r="104" spans="10:21" x14ac:dyDescent="0.2">
      <c r="J104">
        <v>1000422</v>
      </c>
      <c r="T104">
        <v>1093901</v>
      </c>
      <c r="U104" t="s">
        <v>599</v>
      </c>
    </row>
    <row r="105" spans="10:21" x14ac:dyDescent="0.2">
      <c r="J105">
        <v>1000424</v>
      </c>
      <c r="T105">
        <v>1093902</v>
      </c>
      <c r="U105" t="s">
        <v>600</v>
      </c>
    </row>
    <row r="106" spans="10:21" x14ac:dyDescent="0.2">
      <c r="J106">
        <v>100018</v>
      </c>
      <c r="T106">
        <v>1093903</v>
      </c>
      <c r="U106" t="s">
        <v>601</v>
      </c>
    </row>
    <row r="107" spans="10:21" x14ac:dyDescent="0.2">
      <c r="J107">
        <v>1000180</v>
      </c>
      <c r="T107">
        <v>1093904</v>
      </c>
      <c r="U107" t="s">
        <v>602</v>
      </c>
    </row>
    <row r="108" spans="10:21" x14ac:dyDescent="0.2">
      <c r="J108">
        <v>110074</v>
      </c>
      <c r="T108">
        <v>1093905</v>
      </c>
      <c r="U108" t="s">
        <v>603</v>
      </c>
    </row>
    <row r="109" spans="10:21" x14ac:dyDescent="0.2">
      <c r="J109">
        <v>1100740</v>
      </c>
      <c r="T109">
        <v>1100740</v>
      </c>
      <c r="U109" t="s">
        <v>604</v>
      </c>
    </row>
    <row r="110" spans="10:21" x14ac:dyDescent="0.2">
      <c r="J110">
        <v>101043</v>
      </c>
      <c r="T110">
        <v>1196990</v>
      </c>
      <c r="U110" t="s">
        <v>605</v>
      </c>
    </row>
    <row r="111" spans="10:21" x14ac:dyDescent="0.2">
      <c r="J111">
        <v>1010430</v>
      </c>
      <c r="T111">
        <v>1196991</v>
      </c>
      <c r="U111" t="s">
        <v>606</v>
      </c>
    </row>
    <row r="112" spans="10:21" x14ac:dyDescent="0.2">
      <c r="J112">
        <v>101044</v>
      </c>
      <c r="T112">
        <v>1196992</v>
      </c>
      <c r="U112" t="s">
        <v>607</v>
      </c>
    </row>
    <row r="113" spans="10:21" x14ac:dyDescent="0.2">
      <c r="J113">
        <v>1010440</v>
      </c>
      <c r="T113">
        <v>1196993</v>
      </c>
      <c r="U113" t="s">
        <v>608</v>
      </c>
    </row>
    <row r="114" spans="10:21" x14ac:dyDescent="0.2">
      <c r="J114">
        <v>101046</v>
      </c>
      <c r="T114">
        <v>1196994</v>
      </c>
      <c r="U114" t="s">
        <v>609</v>
      </c>
    </row>
    <row r="115" spans="10:21" x14ac:dyDescent="0.2">
      <c r="J115">
        <v>1010460</v>
      </c>
      <c r="T115">
        <v>1405171</v>
      </c>
      <c r="U115" t="s">
        <v>610</v>
      </c>
    </row>
    <row r="116" spans="10:21" x14ac:dyDescent="0.2">
      <c r="J116">
        <v>101047</v>
      </c>
      <c r="T116">
        <v>2000644</v>
      </c>
      <c r="U116" t="s">
        <v>611</v>
      </c>
    </row>
    <row r="117" spans="10:21" x14ac:dyDescent="0.2">
      <c r="J117">
        <v>1010470</v>
      </c>
      <c r="T117">
        <v>2000645</v>
      </c>
      <c r="U117" t="s">
        <v>612</v>
      </c>
    </row>
    <row r="118" spans="10:21" x14ac:dyDescent="0.2">
      <c r="J118">
        <v>100523</v>
      </c>
      <c r="T118">
        <v>2000646</v>
      </c>
      <c r="U118" t="s">
        <v>613</v>
      </c>
    </row>
    <row r="119" spans="10:21" x14ac:dyDescent="0.2">
      <c r="J119">
        <v>1005230</v>
      </c>
      <c r="T119">
        <v>2000647</v>
      </c>
      <c r="U119" t="s">
        <v>614</v>
      </c>
    </row>
    <row r="120" spans="10:21" x14ac:dyDescent="0.2">
      <c r="J120">
        <v>100524</v>
      </c>
      <c r="T120">
        <v>2000648</v>
      </c>
      <c r="U120" t="s">
        <v>615</v>
      </c>
    </row>
    <row r="121" spans="10:21" x14ac:dyDescent="0.2">
      <c r="J121">
        <v>1005240</v>
      </c>
      <c r="T121">
        <v>2000649</v>
      </c>
      <c r="U121" t="s">
        <v>616</v>
      </c>
    </row>
    <row r="122" spans="10:21" x14ac:dyDescent="0.2">
      <c r="J122">
        <v>101045</v>
      </c>
      <c r="T122">
        <v>2000650</v>
      </c>
      <c r="U122" t="s">
        <v>617</v>
      </c>
    </row>
    <row r="123" spans="10:21" x14ac:dyDescent="0.2">
      <c r="J123">
        <v>1010450</v>
      </c>
      <c r="T123">
        <v>2000651</v>
      </c>
      <c r="U123" t="s">
        <v>618</v>
      </c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InfoVisor</vt:lpstr>
      <vt:lpstr>Отчет</vt:lpstr>
      <vt:lpstr>data</vt:lpstr>
      <vt:lpstr>IVCodes</vt:lpstr>
      <vt:lpstr>Отчет!Заголовки_для_печати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ИнфоВизор</dc:creator>
  <cp:lastModifiedBy>Svetlana</cp:lastModifiedBy>
  <cp:lastPrinted>2012-08-02T04:54:27Z</cp:lastPrinted>
  <dcterms:created xsi:type="dcterms:W3CDTF">2010-12-21T07:00:24Z</dcterms:created>
  <dcterms:modified xsi:type="dcterms:W3CDTF">2021-08-16T10:16:09Z</dcterms:modified>
</cp:coreProperties>
</file>